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Документ" sheetId="1" r:id="rId1"/>
  </sheet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<sst xmlns="http://schemas.openxmlformats.org/spreadsheetml/2006/main" count="326" uniqueCount="133">
  <si>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</si>
  <si>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</si>
  <si>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</si>
  <si>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</si>
  <si>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</si>
  <si>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>02 0 00 00000</t>
  </si>
  <si>
    <t xml:space="preserve">    Основное мероприятие "Реализация мероприятий по повышению уровня физической культуры и спорта"</t>
  </si>
  <si>
    <t>02 0 01 00000</t>
  </si>
  <si>
    <t xml:space="preserve">      Мероприятия в области физической культуры и спорта</t>
  </si>
  <si>
    <t>02 0 01 11050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</si>
  <si>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</si>
  <si>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</si>
  <si>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</si>
  <si>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</si>
  <si>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Маклино" "Развитие дорожного хозяйства в сельском поселении "Село Маклино"</t>
  </si>
  <si>
    <t>04 0 00 00000</t>
  </si>
  <si>
    <t xml:space="preserve">  Подпрограмма " Совершенствование и развитие сети автомобильных дорог сельского поселения " Село Маклино"</t>
  </si>
  <si>
    <t>04 1 00 00000</t>
  </si>
  <si>
    <t xml:space="preserve">    Основное мероприятие"Ремонт и содержание автомобильных дорог"</t>
  </si>
  <si>
    <t>04 1 01 00000</t>
  </si>
  <si>
    <t xml:space="preserve">      Поддержка дорожного хозяйства</t>
  </si>
  <si>
    <t>04 1 01 04090</t>
  </si>
  <si>
    <t>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</si>
  <si>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</si>
  <si>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</si>
  <si>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</si>
  <si>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</si>
  <si>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</si>
  <si>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</si>
  <si>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</si>
  <si>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</si>
  <si>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</si>
  <si>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</si>
  <si>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</si>
  <si>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 Развитие культуры в сельском поселении "Село Маклино"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</si>
  <si>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</si>
  <si>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</si>
  <si>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</si>
  <si>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</si>
  <si>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</si>
  <si>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</si>
  <si>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</si>
  <si>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Подпрограмма "Благоустройство военно-мемориальных объектов"</t>
  </si>
  <si>
    <t>08 3 00 00000</t>
  </si>
  <si>
    <t xml:space="preserve">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</si>
  <si>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</si>
  <si>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Реализация мероприятий подпрограммы "Благоустройство военно-мемориальных объектов"</t>
  </si>
  <si>
    <t>08 3 01 00270</t>
  </si>
  <si>
    <t>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</si>
  <si>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</si>
  <si>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Основное мероприятие "Социальная поддержка граждан"</t>
  </si>
  <si>
    <t>20 0 01 00000</t>
  </si>
  <si>
    <t xml:space="preserve">      Доплата к пенсиям государственных и муниципальных служащих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</si>
  <si>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</si>
  <si>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</si>
  <si>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</si>
  <si>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</si>
  <si>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Обеспечение деятельности администрации сельского поселения</t>
  </si>
  <si>
    <t>74 0 00 00000</t>
  </si>
  <si>
    <t xml:space="preserve">      Центральный аппарат</t>
  </si>
  <si>
    <t>74 0 00 00400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</si>
  <si>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</si>
  <si>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</si>
  <si>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</si>
  <si>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</si>
  <si>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</si>
  <si>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</si>
  <si>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</si>
  <si>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</si>
  <si>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</si>
  <si>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</si>
  <si>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Непрограммные расходы сельского поселения</t>
  </si>
  <si>
    <t>90 0 00 00000</t>
  </si>
  <si>
    <t xml:space="preserve">      Резервные фонды местных администраций</t>
  </si>
  <si>
    <t>90 0 00 00600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</si>
  <si>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</si>
  <si>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</si>
  <si>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</si>
  <si>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90 0 00 00920</t>
  </si>
  <si>
    <t xml:space="preserve">      Непрограммные расходы сельского поселения</t>
  </si>
  <si>
    <t>90 0 00 01000</t>
  </si>
  <si>
    <t xml:space="preserve">      Иные межбюджетные трансферты на осуществление переданных полномочий по осуществлению внешнего муниципального финансового контроля</t>
  </si>
  <si>
    <t xml:space="preserve">      Стимулирование глав администраций сельских поселений</t>
  </si>
  <si>
    <t>90 0 01 03000</t>
  </si>
  <si>
    <t xml:space="preserve">      Субсидии отдельным общественным организациям и иным неуоммерческим объединениям</t>
  </si>
  <si>
    <t>90 0 01 05000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</si>
  <si>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</si>
  <si>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</si>
  <si>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</si>
  <si>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</si>
  <si>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Основное мероприятие "Ремонт и содержание автомобильных дорог"</t>
  </si>
  <si>
    <t>90 0 02 00000</t>
  </si>
  <si>
    <t>90 0 02 04090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</si>
  <si>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</si>
  <si>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</si>
  <si>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</si>
  <si>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</si>
  <si>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</si>
  <si>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</si>
  <si>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</si>
  <si>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06 0 01 L5550</t>
  </si>
  <si>
    <t>06 0 F2 55550</t>
  </si>
  <si>
    <t>Обеспечениепроведения выборов и референдумов</t>
  </si>
  <si>
    <t xml:space="preserve">      Организация деятельности по накоплению и сбору твердых бытовых отходов</t>
  </si>
  <si>
    <t>05 0 01 02130</t>
  </si>
  <si>
    <t>Муниципальная подпрограмма "Формирование современной городской среды муниципального образования сельского поселения "Село Маклино"</t>
  </si>
  <si>
    <t>20 0 01 01110</t>
  </si>
  <si>
    <t>90 0 00 18010</t>
  </si>
  <si>
    <t>Поправки (+/-)</t>
  </si>
  <si>
    <t xml:space="preserve">        Реализация мероприятий на содержание мест захоронения</t>
  </si>
  <si>
    <t>05 0 01 02100</t>
  </si>
  <si>
    <t>Реализация мероприятий по внесению изменений в генеральные планы и правила по землепользованию и землеустройству</t>
  </si>
  <si>
    <t>90 0 03 00610</t>
  </si>
  <si>
    <t>Расходы на реализацию программы "Чистая вода в сельском поселении "Село Маклино"</t>
  </si>
  <si>
    <t>06 2 01 01620</t>
  </si>
  <si>
    <t>74 0 00 86060</t>
  </si>
  <si>
    <t xml:space="preserve">  Фонд оплаты труда государственных (муниципальных) органов</t>
  </si>
  <si>
    <t>90 0 W0 00150</t>
  </si>
  <si>
    <t xml:space="preserve">    Расходы на организацию и проведение голосования по вопросу одобрения изменений в Конституцию Российской Федерации</t>
  </si>
  <si>
    <t>06 0 F2 00000</t>
  </si>
  <si>
    <t>06 0 F2 S5550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</si>
  <si>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Маклино"</t>
  </si>
  <si>
    <t>90 0 00 15140</t>
  </si>
  <si>
    <t>Распределение бюджетных ассигнований бюджета сельского поселения "Село Маклино"на 2021 год</t>
  </si>
  <si>
    <t>Утвержденные бюджетные ассигнования на 2021 год</t>
  </si>
  <si>
    <t>Уточненые бюджетные ассигнования на 2021 год</t>
  </si>
  <si>
    <t>90 0 07 00150</t>
  </si>
  <si>
    <t>40 0 00 00000</t>
  </si>
  <si>
    <t>40 0 01 01000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</si>
  <si>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</si>
  <si>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05 0 04 S0241</t>
  </si>
  <si>
    <t>Реализация проектов развития общественной инфраструктуры муниципальных образований, основанных на местных инициативах (Прокладка водопровода в Калужская области, Малоярославецком района)</t>
  </si>
  <si>
    <t>Приложение № 4 к Решению Сельской Думы №25 от 09.11.2021г. "О внесении изменений и дополнений в Решение Сельской Думы сельского поселения "Село Маклино" на 2021 год и на плановый период 2022 и 2023 годов"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</si>
</sst>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1">
      <alignment horizontal="center" vertical="center" wrapText="1"/>
      <protection/>
    </xf>
    <xf numFmtId="0" fontId="33" fillId="0" borderId="1">
      <alignment horizontal="center" vertical="center" shrinkToFit="1"/>
      <protection/>
    </xf>
    <xf numFmtId="49" fontId="32" fillId="0" borderId="1">
      <alignment horizontal="left" vertical="top" wrapText="1"/>
      <protection/>
    </xf>
    <xf numFmtId="49" fontId="33" fillId="0" borderId="1">
      <alignment horizontal="left" vertical="top" wrapText="1"/>
      <protection/>
    </xf>
    <xf numFmtId="0" fontId="32" fillId="0" borderId="1">
      <alignment horizontal="left"/>
      <protection/>
    </xf>
    <xf numFmtId="0" fontId="33" fillId="0" borderId="2">
      <alignment/>
      <protection/>
    </xf>
    <xf numFmtId="49" fontId="32" fillId="0" borderId="1">
      <alignment horizontal="center" vertical="top" wrapText="1"/>
      <protection/>
    </xf>
    <xf numFmtId="49" fontId="33" fillId="0" borderId="1">
      <alignment horizontal="center" vertical="top" wrapText="1"/>
      <protection/>
    </xf>
    <xf numFmtId="0" fontId="31" fillId="21" borderId="0">
      <alignment/>
      <protection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4" fontId="32" fillId="22" borderId="1">
      <alignment horizontal="right" vertical="top" shrinkToFit="1"/>
      <protection/>
    </xf>
    <xf numFmtId="4" fontId="33" fillId="22" borderId="1">
      <alignment horizontal="right" vertical="top" shrinkToFit="1"/>
      <protection/>
    </xf>
    <xf numFmtId="4" fontId="32" fillId="23" borderId="1">
      <alignment horizontal="right" vertical="top" shrinkToFit="1"/>
      <protection/>
    </xf>
    <xf numFmtId="0" fontId="33" fillId="0" borderId="0">
      <alignment horizontal="left" wrapText="1"/>
      <protection/>
    </xf>
    <xf numFmtId="0" fontId="30" fillId="0" borderId="0">
      <alignment/>
      <protection/>
    </xf>
    <xf numFmtId="0" fontId="35" fillId="0" borderId="1">
      <alignment vertical="top" wrapText="1"/>
      <protection/>
    </xf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4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7" applyNumberFormat="1" applyProtection="1">
      <alignment/>
      <protection/>
    </xf>
    <xf numFmtId="0" fontId="33" fillId="0" borderId="1" xfId="40" applyNumberFormat="1" applyProtection="1">
      <alignment horizontal="center" vertical="center" shrinkToFit="1"/>
      <protection/>
    </xf>
    <xf numFmtId="49" fontId="32" fillId="0" borderId="1" xfId="41" applyProtection="1">
      <alignment horizontal="left" vertical="top" wrapText="1"/>
      <protection/>
    </xf>
    <xf numFmtId="49" fontId="32" fillId="0" borderId="1" xfId="45" applyProtection="1">
      <alignment horizontal="center" vertical="top" wrapText="1"/>
      <protection/>
    </xf>
    <xf numFmtId="49" fontId="33" fillId="0" borderId="1" xfId="42" applyProtection="1">
      <alignment horizontal="left" vertical="top" wrapText="1"/>
      <protection/>
    </xf>
    <xf numFmtId="49" fontId="33" fillId="0" borderId="1" xfId="46" applyProtection="1">
      <alignment horizontal="center" vertical="top" wrapText="1"/>
      <protection/>
    </xf>
    <xf numFmtId="0" fontId="32" fillId="0" borderId="1" xfId="43" applyNumberFormat="1" applyProtection="1">
      <alignment horizontal="left"/>
      <protection/>
    </xf>
    <xf numFmtId="0" fontId="33" fillId="0" borderId="2" xfId="44" applyNumberFormat="1" applyProtection="1">
      <alignment/>
      <protection/>
    </xf>
    <xf numFmtId="0" fontId="33" fillId="0" borderId="0" xfId="48" applyNumberFormat="1" applyAlignment="1" applyProtection="1">
      <alignment vertical="top" wrapText="1"/>
      <protection/>
    </xf>
    <xf numFmtId="49" fontId="32" fillId="0" borderId="1" xfId="42" applyFont="1" applyProtection="1">
      <alignment horizontal="left" vertical="top" wrapText="1"/>
      <protection/>
    </xf>
    <xf numFmtId="49" fontId="32" fillId="0" borderId="1" xfId="46" applyFont="1" applyProtection="1">
      <alignment horizontal="center" vertical="top" wrapText="1"/>
      <protection/>
    </xf>
    <xf numFmtId="0" fontId="53" fillId="0" borderId="0" xfId="57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3" fillId="0" borderId="12" xfId="40" applyNumberFormat="1" applyBorder="1" applyProtection="1">
      <alignment horizontal="center" vertical="center" shrinkToFit="1"/>
      <protection/>
    </xf>
    <xf numFmtId="4" fontId="32" fillId="37" borderId="12" xfId="53" applyFill="1" applyBorder="1" applyProtection="1">
      <alignment horizontal="right" vertical="top" shrinkToFit="1"/>
      <protection/>
    </xf>
    <xf numFmtId="4" fontId="33" fillId="37" borderId="12" xfId="54" applyFill="1" applyBorder="1" applyProtection="1">
      <alignment horizontal="right" vertical="top" shrinkToFit="1"/>
      <protection/>
    </xf>
    <xf numFmtId="4" fontId="32" fillId="37" borderId="12" xfId="54" applyFont="1" applyFill="1" applyBorder="1" applyProtection="1">
      <alignment horizontal="right" vertical="top" shrinkToFit="1"/>
      <protection/>
    </xf>
    <xf numFmtId="4" fontId="33" fillId="0" borderId="13" xfId="57" applyNumberFormat="1" applyFont="1" applyBorder="1" applyAlignment="1" applyProtection="1">
      <alignment wrapText="1"/>
      <protection/>
    </xf>
    <xf numFmtId="4" fontId="32" fillId="0" borderId="13" xfId="57" applyNumberFormat="1" applyFont="1" applyBorder="1" applyAlignment="1" applyProtection="1">
      <alignment wrapText="1"/>
      <protection/>
    </xf>
    <xf numFmtId="0" fontId="33" fillId="0" borderId="1" xfId="58" applyNumberFormat="1" applyFont="1" applyAlignment="1" applyProtection="1">
      <alignment horizontal="left" vertical="top" wrapText="1" shrinkToFit="1"/>
      <protection/>
    </xf>
    <xf numFmtId="49" fontId="33" fillId="0" borderId="1" xfId="46" applyFont="1" applyProtection="1">
      <alignment horizontal="center" vertical="top" wrapText="1"/>
      <protection/>
    </xf>
    <xf numFmtId="49" fontId="32" fillId="0" borderId="1" xfId="42" applyFont="1" applyProtection="1">
      <alignment horizontal="left" vertical="top" wrapText="1"/>
      <protection/>
    </xf>
    <xf numFmtId="49" fontId="32" fillId="0" borderId="1" xfId="46" applyFont="1" applyProtection="1">
      <alignment horizontal="center" vertical="top" wrapText="1"/>
      <protection/>
    </xf>
    <xf numFmtId="4" fontId="32" fillId="37" borderId="12" xfId="54" applyFont="1" applyFill="1" applyBorder="1" applyProtection="1">
      <alignment horizontal="right" vertical="top" shrinkToFit="1"/>
      <protection/>
    </xf>
    <xf numFmtId="49" fontId="33" fillId="0" borderId="1" xfId="49" applyNumberFormat="1" applyFont="1" applyBorder="1" applyAlignment="1" applyProtection="1">
      <alignment horizontal="left" vertical="top" wrapText="1"/>
      <protection/>
    </xf>
    <xf numFmtId="4" fontId="30" fillId="0" borderId="0" xfId="57" applyNumberFormat="1" applyProtection="1">
      <alignment/>
      <protection/>
    </xf>
    <xf numFmtId="4" fontId="32" fillId="0" borderId="12" xfId="55" applyFill="1" applyBorder="1" applyProtection="1">
      <alignment horizontal="right" vertical="top" shrinkToFit="1"/>
      <protection/>
    </xf>
    <xf numFmtId="0" fontId="33" fillId="0" borderId="0" xfId="48" applyAlignment="1">
      <alignment vertical="top" wrapText="1"/>
      <protection/>
    </xf>
    <xf numFmtId="4" fontId="32" fillId="37" borderId="13" xfId="53" applyFill="1" applyBorder="1" applyProtection="1">
      <alignment horizontal="right" vertical="top" shrinkToFit="1"/>
      <protection/>
    </xf>
    <xf numFmtId="0" fontId="32" fillId="0" borderId="1" xfId="39" applyNumberFormat="1" applyProtection="1">
      <alignment horizontal="center" vertical="center" wrapText="1"/>
      <protection/>
    </xf>
    <xf numFmtId="0" fontId="32" fillId="0" borderId="1" xfId="39">
      <alignment horizontal="center" vertical="center" wrapText="1"/>
      <protection/>
    </xf>
    <xf numFmtId="0" fontId="32" fillId="0" borderId="12" xfId="39" applyNumberFormat="1" applyBorder="1" applyProtection="1">
      <alignment horizontal="center" vertical="center" wrapText="1"/>
      <protection/>
    </xf>
    <xf numFmtId="0" fontId="32" fillId="0" borderId="12" xfId="39" applyBorder="1">
      <alignment horizontal="center" vertical="center" wrapText="1"/>
      <protection/>
    </xf>
    <xf numFmtId="4" fontId="32" fillId="0" borderId="13" xfId="57" applyNumberFormat="1" applyFont="1" applyBorder="1" applyAlignment="1" applyProtection="1">
      <alignment horizontal="center" wrapText="1"/>
      <protection/>
    </xf>
    <xf numFmtId="0" fontId="33" fillId="0" borderId="0" xfId="48" applyNumberFormat="1" applyAlignment="1">
      <alignment horizontal="center" vertical="top" wrapText="1"/>
      <protection/>
    </xf>
    <xf numFmtId="0" fontId="34" fillId="0" borderId="0" xfId="49" applyNumberFormat="1" applyProtection="1">
      <alignment horizontal="center" wrapText="1"/>
      <protection/>
    </xf>
    <xf numFmtId="0" fontId="34" fillId="0" borderId="0" xfId="49">
      <alignment horizontal="center" wrapText="1"/>
      <protection/>
    </xf>
    <xf numFmtId="0" fontId="34" fillId="0" borderId="0" xfId="50" applyNumberFormat="1" applyProtection="1">
      <alignment horizontal="center"/>
      <protection/>
    </xf>
    <xf numFmtId="0" fontId="34" fillId="0" borderId="0" xfId="50">
      <alignment horizontal="center"/>
      <protection/>
    </xf>
    <xf numFmtId="0" fontId="33" fillId="0" borderId="0" xfId="51" applyNumberFormat="1" applyProtection="1">
      <alignment wrapText="1"/>
      <protection/>
    </xf>
    <xf numFmtId="0" fontId="33" fillId="0" borderId="0" xfId="51">
      <alignment wrapText="1"/>
      <protection/>
    </xf>
    <xf numFmtId="0" fontId="33" fillId="0" borderId="0" xfId="52" applyNumberFormat="1" applyProtection="1">
      <alignment horizontal="right"/>
      <protection/>
    </xf>
    <xf numFmtId="0" fontId="33" fillId="0" borderId="0" xfId="52">
      <alignment horizontal="righ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61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PageLayoutView="0" workbookViewId="0" topLeftCell="B1">
      <pane ySplit="8" topLeftCell="A127" activePane="bottomLeft" state="frozen"/>
      <selection pane="topLeft" activeCell="A1" sqref="A1"/>
      <selection pane="bottomLeft" activeCell="E40" sqref="E40"/>
    </sheetView>
  </sheetViews>
  <sheetFormatPr defaultColWidth="9.140625" defaultRowHeight="15" outlineLevelRow="5"/>
  <cols>
    <col min="1" max="1" width="56.28125" style="1" customWidth="1"/>
    <col min="2" max="2" width="15.140625" style="1" customWidth="1"/>
    <col min="3" max="3" width="12.8515625" style="1" customWidth="1"/>
    <col min="4" max="4" width="24.8515625" style="1" customWidth="1"/>
    <col min="5" max="5" width="13.28125" style="1" customWidth="1"/>
    <col min="6" max="6" width="15.00390625" style="1" customWidth="1"/>
    <col min="7" max="7" width="11.8515625" style="1" customWidth="1"/>
    <col min="8" max="9" width="9.140625" style="1" customWidth="1"/>
    <col min="10" max="16384" width="9.140625" style="1" customWidth="1"/>
  </cols>
  <sheetData>
    <row r="1" spans="1:9" ht="66" customHeight="1">
      <c r="A1" s="10"/>
      <c r="B1" s="29"/>
      <c r="C1" s="29"/>
      <c r="D1" s="36" t="s">
        <v>132</v>
      </c>
      <c r="E1" s="36"/>
      <c r="F1" s="36"/>
      <c r="G1" s="2"/>
      <c r="H1" s="2"/>
      <c r="I1" s="2"/>
    </row>
    <row r="2" spans="1:9" ht="47.25" customHeight="1">
      <c r="A2" s="37" t="s">
        <v>123</v>
      </c>
      <c r="B2" s="38"/>
      <c r="C2" s="38"/>
      <c r="D2" s="38"/>
      <c r="E2" s="2"/>
      <c r="F2" s="2"/>
      <c r="G2" s="2"/>
      <c r="H2" s="2"/>
      <c r="I2" s="2"/>
    </row>
    <row r="3" spans="1:9" ht="15.75" customHeight="1">
      <c r="A3" s="39"/>
      <c r="B3" s="40"/>
      <c r="C3" s="40"/>
      <c r="D3" s="40"/>
      <c r="E3" s="2"/>
      <c r="F3" s="2"/>
      <c r="G3" s="2"/>
      <c r="H3" s="2"/>
      <c r="I3" s="2"/>
    </row>
    <row r="4" spans="1:9" ht="15" customHeight="1">
      <c r="A4" s="41"/>
      <c r="B4" s="42"/>
      <c r="C4" s="42"/>
      <c r="D4" s="42"/>
      <c r="E4" s="2"/>
      <c r="F4" s="2"/>
      <c r="G4" s="2"/>
      <c r="H4" s="2"/>
      <c r="I4" s="2"/>
    </row>
    <row r="5" spans="1:9" ht="12.75" customHeight="1">
      <c r="A5" s="43" t="s">
        <v>0</v>
      </c>
      <c r="B5" s="44"/>
      <c r="C5" s="44"/>
      <c r="D5" s="44"/>
      <c r="E5" s="2"/>
      <c r="F5" s="2"/>
      <c r="G5" s="2"/>
      <c r="H5" s="2"/>
      <c r="I5" s="2"/>
    </row>
    <row r="6" spans="1:9" ht="15.75" customHeight="1">
      <c r="A6" s="31" t="s">
        <v>1</v>
      </c>
      <c r="B6" s="31" t="s">
        <v>2</v>
      </c>
      <c r="C6" s="31" t="s">
        <v>3</v>
      </c>
      <c r="D6" s="33" t="s">
        <v>124</v>
      </c>
      <c r="E6" s="35" t="s">
        <v>108</v>
      </c>
      <c r="F6" s="35" t="s">
        <v>125</v>
      </c>
      <c r="G6" s="2"/>
      <c r="H6" s="2"/>
      <c r="I6" s="2"/>
    </row>
    <row r="7" spans="1:9" ht="33.75" customHeight="1">
      <c r="A7" s="32"/>
      <c r="B7" s="32"/>
      <c r="C7" s="32"/>
      <c r="D7" s="34"/>
      <c r="E7" s="35"/>
      <c r="F7" s="35"/>
      <c r="G7" s="2"/>
      <c r="H7" s="2"/>
      <c r="I7" s="2"/>
    </row>
    <row r="8" spans="1:9" ht="12.75" customHeight="1">
      <c r="A8" s="3">
        <v>1</v>
      </c>
      <c r="B8" s="3">
        <v>2</v>
      </c>
      <c r="C8" s="3">
        <v>3</v>
      </c>
      <c r="D8" s="15">
        <v>4</v>
      </c>
      <c r="E8" s="19"/>
      <c r="F8" s="19"/>
      <c r="G8" s="2"/>
      <c r="H8" s="2"/>
      <c r="I8" s="2"/>
    </row>
    <row r="9" spans="1:9" ht="25.5" customHeight="1">
      <c r="A9" s="4" t="s">
        <v>4</v>
      </c>
      <c r="B9" s="5" t="s">
        <v>5</v>
      </c>
      <c r="C9" s="5"/>
      <c r="D9" s="16">
        <f>D10</f>
        <v>20000</v>
      </c>
      <c r="E9" s="19"/>
      <c r="F9" s="20">
        <f>F10</f>
        <v>0</v>
      </c>
      <c r="G9" s="2"/>
      <c r="H9" s="2"/>
      <c r="I9" s="2"/>
    </row>
    <row r="10" spans="1:9" ht="25.5" customHeight="1" outlineLevel="2">
      <c r="A10" s="6" t="s">
        <v>6</v>
      </c>
      <c r="B10" s="7" t="s">
        <v>7</v>
      </c>
      <c r="C10" s="7"/>
      <c r="D10" s="17">
        <f>D11</f>
        <v>20000</v>
      </c>
      <c r="E10" s="19"/>
      <c r="F10" s="19">
        <f>F11</f>
        <v>0</v>
      </c>
      <c r="G10" s="2"/>
      <c r="H10" s="2"/>
      <c r="I10" s="2"/>
    </row>
    <row r="11" spans="1:9" ht="15" customHeight="1" outlineLevel="3">
      <c r="A11" s="6" t="s">
        <v>8</v>
      </c>
      <c r="B11" s="7" t="s">
        <v>9</v>
      </c>
      <c r="C11" s="7"/>
      <c r="D11" s="17">
        <f>D12</f>
        <v>20000</v>
      </c>
      <c r="E11" s="19"/>
      <c r="F11" s="19">
        <f>F12</f>
        <v>0</v>
      </c>
      <c r="G11" s="2"/>
      <c r="H11" s="2"/>
      <c r="I11" s="2"/>
    </row>
    <row r="12" spans="1:9" ht="25.5" customHeight="1" outlineLevel="4">
      <c r="A12" s="6" t="s">
        <v>10</v>
      </c>
      <c r="B12" s="7" t="s">
        <v>9</v>
      </c>
      <c r="C12" s="7" t="s">
        <v>11</v>
      </c>
      <c r="D12" s="17">
        <f>D13</f>
        <v>20000</v>
      </c>
      <c r="E12" s="19"/>
      <c r="F12" s="19">
        <f>F13</f>
        <v>0</v>
      </c>
      <c r="G12" s="2"/>
      <c r="H12" s="2"/>
      <c r="I12" s="2"/>
    </row>
    <row r="13" spans="1:9" ht="25.5" customHeight="1" outlineLevel="5">
      <c r="A13" s="6" t="s">
        <v>12</v>
      </c>
      <c r="B13" s="7" t="s">
        <v>9</v>
      </c>
      <c r="C13" s="7" t="s">
        <v>13</v>
      </c>
      <c r="D13" s="17">
        <v>20000</v>
      </c>
      <c r="E13" s="19">
        <v>-20000</v>
      </c>
      <c r="F13" s="19">
        <f>D13+E13</f>
        <v>0</v>
      </c>
      <c r="G13" s="2"/>
      <c r="H13" s="2"/>
      <c r="I13" s="2"/>
    </row>
    <row r="14" spans="1:9" ht="25.5" customHeight="1">
      <c r="A14" s="4" t="s">
        <v>14</v>
      </c>
      <c r="B14" s="5" t="s">
        <v>15</v>
      </c>
      <c r="C14" s="5"/>
      <c r="D14" s="16">
        <f>D15</f>
        <v>0</v>
      </c>
      <c r="E14" s="19"/>
      <c r="F14" s="20">
        <f>F15</f>
        <v>99068</v>
      </c>
      <c r="G14" s="2"/>
      <c r="H14" s="2"/>
      <c r="I14" s="2"/>
    </row>
    <row r="15" spans="1:9" ht="25.5" customHeight="1" outlineLevel="1">
      <c r="A15" s="6" t="s">
        <v>16</v>
      </c>
      <c r="B15" s="7" t="s">
        <v>17</v>
      </c>
      <c r="C15" s="7"/>
      <c r="D15" s="17">
        <f>D16</f>
        <v>0</v>
      </c>
      <c r="E15" s="19"/>
      <c r="F15" s="19">
        <f>F16</f>
        <v>99068</v>
      </c>
      <c r="G15" s="2"/>
      <c r="H15" s="2"/>
      <c r="I15" s="2"/>
    </row>
    <row r="16" spans="1:9" ht="15" customHeight="1" outlineLevel="2">
      <c r="A16" s="6" t="s">
        <v>18</v>
      </c>
      <c r="B16" s="7" t="s">
        <v>19</v>
      </c>
      <c r="C16" s="7"/>
      <c r="D16" s="17">
        <f>D17</f>
        <v>0</v>
      </c>
      <c r="E16" s="19"/>
      <c r="F16" s="19">
        <f>F17</f>
        <v>99068</v>
      </c>
      <c r="G16" s="2"/>
      <c r="H16" s="2"/>
      <c r="I16" s="2"/>
    </row>
    <row r="17" spans="1:9" ht="15" customHeight="1" outlineLevel="3">
      <c r="A17" s="6" t="s">
        <v>20</v>
      </c>
      <c r="B17" s="7" t="s">
        <v>21</v>
      </c>
      <c r="C17" s="7"/>
      <c r="D17" s="17">
        <f>D18</f>
        <v>0</v>
      </c>
      <c r="E17" s="19"/>
      <c r="F17" s="19">
        <f>F18</f>
        <v>99068</v>
      </c>
      <c r="G17" s="2"/>
      <c r="H17" s="2"/>
      <c r="I17" s="2"/>
    </row>
    <row r="18" spans="1:9" ht="25.5" customHeight="1" outlineLevel="4">
      <c r="A18" s="6" t="s">
        <v>10</v>
      </c>
      <c r="B18" s="7" t="s">
        <v>21</v>
      </c>
      <c r="C18" s="7" t="s">
        <v>11</v>
      </c>
      <c r="D18" s="17">
        <f>D19</f>
        <v>0</v>
      </c>
      <c r="E18" s="19"/>
      <c r="F18" s="19">
        <f>F19</f>
        <v>99068</v>
      </c>
      <c r="G18" s="2"/>
      <c r="H18" s="2"/>
      <c r="I18" s="2"/>
    </row>
    <row r="19" spans="1:9" ht="25.5" customHeight="1" outlineLevel="5">
      <c r="A19" s="6" t="s">
        <v>12</v>
      </c>
      <c r="B19" s="7" t="s">
        <v>21</v>
      </c>
      <c r="C19" s="7" t="s">
        <v>13</v>
      </c>
      <c r="D19" s="17">
        <v>0</v>
      </c>
      <c r="E19" s="19">
        <v>99068</v>
      </c>
      <c r="F19" s="19">
        <f>E19+D19</f>
        <v>99068</v>
      </c>
      <c r="G19" s="2"/>
      <c r="H19" s="2"/>
      <c r="I19" s="2"/>
    </row>
    <row r="20" spans="1:9" ht="25.5" customHeight="1">
      <c r="A20" s="4" t="s">
        <v>22</v>
      </c>
      <c r="B20" s="5" t="s">
        <v>23</v>
      </c>
      <c r="C20" s="5"/>
      <c r="D20" s="16">
        <f>D21</f>
        <v>8604748.440000001</v>
      </c>
      <c r="E20" s="19"/>
      <c r="F20" s="20">
        <f>F21</f>
        <v>9989938.71</v>
      </c>
      <c r="G20" s="2"/>
      <c r="H20" s="2"/>
      <c r="I20" s="2"/>
    </row>
    <row r="21" spans="1:9" ht="25.5" customHeight="1" outlineLevel="2">
      <c r="A21" s="6" t="s">
        <v>24</v>
      </c>
      <c r="B21" s="7" t="s">
        <v>25</v>
      </c>
      <c r="C21" s="7"/>
      <c r="D21" s="17">
        <f>D24+D25+D28+D31+D34+D37</f>
        <v>8604748.440000001</v>
      </c>
      <c r="E21" s="19"/>
      <c r="F21" s="19">
        <f>F22+F25+F28+F31+F34+F37+F40</f>
        <v>9989938.71</v>
      </c>
      <c r="G21" s="2"/>
      <c r="H21" s="2"/>
      <c r="I21" s="2"/>
    </row>
    <row r="22" spans="1:9" ht="25.5" customHeight="1" outlineLevel="2">
      <c r="A22" s="21" t="s">
        <v>109</v>
      </c>
      <c r="B22" s="7" t="s">
        <v>110</v>
      </c>
      <c r="C22" s="7"/>
      <c r="D22" s="17">
        <f>D23</f>
        <v>10000</v>
      </c>
      <c r="E22" s="19"/>
      <c r="F22" s="19">
        <f>F23</f>
        <v>128000</v>
      </c>
      <c r="G22" s="2"/>
      <c r="H22" s="2"/>
      <c r="I22" s="2"/>
    </row>
    <row r="23" spans="1:9" ht="25.5" customHeight="1" outlineLevel="2">
      <c r="A23" s="6" t="s">
        <v>10</v>
      </c>
      <c r="B23" s="7" t="s">
        <v>110</v>
      </c>
      <c r="C23" s="7" t="s">
        <v>11</v>
      </c>
      <c r="D23" s="17">
        <f>D24</f>
        <v>10000</v>
      </c>
      <c r="E23" s="19"/>
      <c r="F23" s="19">
        <f>F24</f>
        <v>128000</v>
      </c>
      <c r="G23" s="2"/>
      <c r="H23" s="2"/>
      <c r="I23" s="2"/>
    </row>
    <row r="24" spans="1:9" ht="25.5" customHeight="1" outlineLevel="2">
      <c r="A24" s="6" t="s">
        <v>12</v>
      </c>
      <c r="B24" s="7" t="s">
        <v>110</v>
      </c>
      <c r="C24" s="7" t="s">
        <v>13</v>
      </c>
      <c r="D24" s="17">
        <v>10000</v>
      </c>
      <c r="E24" s="19">
        <v>118000</v>
      </c>
      <c r="F24" s="19">
        <f>E24+D24</f>
        <v>128000</v>
      </c>
      <c r="G24" s="2"/>
      <c r="H24" s="2"/>
      <c r="I24" s="2"/>
    </row>
    <row r="25" spans="1:9" ht="25.5" customHeight="1" hidden="1" outlineLevel="2">
      <c r="A25" s="6" t="s">
        <v>103</v>
      </c>
      <c r="B25" s="7" t="s">
        <v>104</v>
      </c>
      <c r="C25" s="7"/>
      <c r="D25" s="17">
        <f>D26</f>
        <v>0</v>
      </c>
      <c r="E25" s="19"/>
      <c r="F25" s="19">
        <f>F26</f>
        <v>0</v>
      </c>
      <c r="G25" s="27"/>
      <c r="H25" s="2"/>
      <c r="I25" s="2"/>
    </row>
    <row r="26" spans="1:9" ht="25.5" customHeight="1" hidden="1" outlineLevel="2">
      <c r="A26" s="6" t="s">
        <v>10</v>
      </c>
      <c r="B26" s="7" t="s">
        <v>104</v>
      </c>
      <c r="C26" s="7" t="s">
        <v>11</v>
      </c>
      <c r="D26" s="17">
        <f>D27</f>
        <v>0</v>
      </c>
      <c r="E26" s="19"/>
      <c r="F26" s="19">
        <f>F27</f>
        <v>0</v>
      </c>
      <c r="G26" s="2"/>
      <c r="H26" s="2"/>
      <c r="I26" s="2"/>
    </row>
    <row r="27" spans="1:9" ht="25.5" customHeight="1" hidden="1" outlineLevel="2">
      <c r="A27" s="6" t="s">
        <v>12</v>
      </c>
      <c r="B27" s="7" t="s">
        <v>104</v>
      </c>
      <c r="C27" s="7" t="s">
        <v>13</v>
      </c>
      <c r="D27" s="17">
        <v>0</v>
      </c>
      <c r="E27" s="19"/>
      <c r="F27" s="19">
        <f>D27+E27</f>
        <v>0</v>
      </c>
      <c r="G27" s="2"/>
      <c r="H27" s="2"/>
      <c r="I27" s="2"/>
    </row>
    <row r="28" spans="1:9" ht="15" customHeight="1" outlineLevel="3">
      <c r="A28" s="6" t="s">
        <v>26</v>
      </c>
      <c r="B28" s="7" t="s">
        <v>27</v>
      </c>
      <c r="C28" s="7"/>
      <c r="D28" s="17">
        <f>D29</f>
        <v>2400000</v>
      </c>
      <c r="E28" s="19"/>
      <c r="F28" s="19">
        <f>F29</f>
        <v>2300000</v>
      </c>
      <c r="G28" s="2"/>
      <c r="H28" s="2"/>
      <c r="I28" s="2"/>
    </row>
    <row r="29" spans="1:9" ht="25.5" customHeight="1" outlineLevel="4">
      <c r="A29" s="6" t="s">
        <v>10</v>
      </c>
      <c r="B29" s="7" t="s">
        <v>27</v>
      </c>
      <c r="C29" s="7" t="s">
        <v>11</v>
      </c>
      <c r="D29" s="17">
        <f>D30</f>
        <v>2400000</v>
      </c>
      <c r="E29" s="19"/>
      <c r="F29" s="19">
        <f>F30</f>
        <v>2300000</v>
      </c>
      <c r="G29" s="2"/>
      <c r="H29" s="2"/>
      <c r="I29" s="2"/>
    </row>
    <row r="30" spans="1:9" ht="25.5" customHeight="1" outlineLevel="5">
      <c r="A30" s="6" t="s">
        <v>12</v>
      </c>
      <c r="B30" s="7" t="s">
        <v>27</v>
      </c>
      <c r="C30" s="7" t="s">
        <v>13</v>
      </c>
      <c r="D30" s="17">
        <v>2400000</v>
      </c>
      <c r="E30" s="19">
        <v>-100000</v>
      </c>
      <c r="F30" s="19">
        <f>E30+D30</f>
        <v>2300000</v>
      </c>
      <c r="G30" s="2"/>
      <c r="H30" s="2"/>
      <c r="I30" s="2"/>
    </row>
    <row r="31" spans="1:9" ht="15" customHeight="1" outlineLevel="3">
      <c r="A31" s="6" t="s">
        <v>28</v>
      </c>
      <c r="B31" s="7" t="s">
        <v>29</v>
      </c>
      <c r="C31" s="7"/>
      <c r="D31" s="17">
        <f>D32</f>
        <v>30000</v>
      </c>
      <c r="E31" s="19"/>
      <c r="F31" s="19">
        <f>F32</f>
        <v>30900</v>
      </c>
      <c r="G31" s="2"/>
      <c r="H31" s="2"/>
      <c r="I31" s="2"/>
    </row>
    <row r="32" spans="1:9" ht="25.5" customHeight="1" outlineLevel="4">
      <c r="A32" s="6" t="s">
        <v>10</v>
      </c>
      <c r="B32" s="7" t="s">
        <v>29</v>
      </c>
      <c r="C32" s="7" t="s">
        <v>11</v>
      </c>
      <c r="D32" s="17">
        <f>D33</f>
        <v>30000</v>
      </c>
      <c r="E32" s="19"/>
      <c r="F32" s="19">
        <f>F33</f>
        <v>30900</v>
      </c>
      <c r="G32" s="2"/>
      <c r="H32" s="2"/>
      <c r="I32" s="2"/>
    </row>
    <row r="33" spans="1:9" ht="25.5" customHeight="1" outlineLevel="5">
      <c r="A33" s="6" t="s">
        <v>12</v>
      </c>
      <c r="B33" s="7" t="s">
        <v>29</v>
      </c>
      <c r="C33" s="7" t="s">
        <v>13</v>
      </c>
      <c r="D33" s="17">
        <v>30000</v>
      </c>
      <c r="E33" s="19">
        <v>900</v>
      </c>
      <c r="F33" s="19">
        <f>E33+D33</f>
        <v>30900</v>
      </c>
      <c r="G33" s="2"/>
      <c r="H33" s="2"/>
      <c r="I33" s="2"/>
    </row>
    <row r="34" spans="1:9" ht="15" customHeight="1" outlineLevel="3">
      <c r="A34" s="6" t="s">
        <v>30</v>
      </c>
      <c r="B34" s="7" t="s">
        <v>31</v>
      </c>
      <c r="C34" s="7"/>
      <c r="D34" s="17">
        <f>D35</f>
        <v>150000</v>
      </c>
      <c r="E34" s="19"/>
      <c r="F34" s="19">
        <f>F35</f>
        <v>0</v>
      </c>
      <c r="G34" s="2"/>
      <c r="H34" s="2"/>
      <c r="I34" s="2"/>
    </row>
    <row r="35" spans="1:9" ht="25.5" customHeight="1" outlineLevel="4">
      <c r="A35" s="6" t="s">
        <v>10</v>
      </c>
      <c r="B35" s="7" t="s">
        <v>31</v>
      </c>
      <c r="C35" s="7" t="s">
        <v>11</v>
      </c>
      <c r="D35" s="17">
        <f>D36</f>
        <v>150000</v>
      </c>
      <c r="E35" s="19"/>
      <c r="F35" s="19">
        <f>F36</f>
        <v>0</v>
      </c>
      <c r="G35" s="2"/>
      <c r="H35" s="2"/>
      <c r="I35" s="2"/>
    </row>
    <row r="36" spans="1:9" ht="25.5" customHeight="1" outlineLevel="5">
      <c r="A36" s="6" t="s">
        <v>12</v>
      </c>
      <c r="B36" s="7" t="s">
        <v>31</v>
      </c>
      <c r="C36" s="7" t="s">
        <v>13</v>
      </c>
      <c r="D36" s="17">
        <v>150000</v>
      </c>
      <c r="E36" s="19">
        <v>-150000</v>
      </c>
      <c r="F36" s="19">
        <f>E36+D36</f>
        <v>0</v>
      </c>
      <c r="G36" s="2"/>
      <c r="H36" s="2"/>
      <c r="I36" s="2"/>
    </row>
    <row r="37" spans="1:9" ht="15" customHeight="1" outlineLevel="3">
      <c r="A37" s="6" t="s">
        <v>32</v>
      </c>
      <c r="B37" s="7" t="s">
        <v>33</v>
      </c>
      <c r="C37" s="7"/>
      <c r="D37" s="17">
        <f>D38</f>
        <v>6014748.44</v>
      </c>
      <c r="E37" s="19"/>
      <c r="F37" s="19">
        <f>F38</f>
        <v>5231239.91</v>
      </c>
      <c r="G37" s="2"/>
      <c r="H37" s="2"/>
      <c r="I37" s="2"/>
    </row>
    <row r="38" spans="1:9" ht="25.5" customHeight="1" outlineLevel="4">
      <c r="A38" s="6" t="s">
        <v>10</v>
      </c>
      <c r="B38" s="7" t="s">
        <v>33</v>
      </c>
      <c r="C38" s="7" t="s">
        <v>11</v>
      </c>
      <c r="D38" s="17">
        <f>D39</f>
        <v>6014748.44</v>
      </c>
      <c r="E38" s="19"/>
      <c r="F38" s="19">
        <f>F39</f>
        <v>5231239.91</v>
      </c>
      <c r="G38" s="2"/>
      <c r="H38" s="2"/>
      <c r="I38" s="2"/>
    </row>
    <row r="39" spans="1:9" ht="25.5" customHeight="1" outlineLevel="5">
      <c r="A39" s="6" t="s">
        <v>12</v>
      </c>
      <c r="B39" s="7" t="s">
        <v>33</v>
      </c>
      <c r="C39" s="7" t="s">
        <v>13</v>
      </c>
      <c r="D39" s="17">
        <v>6014748.44</v>
      </c>
      <c r="E39" s="19">
        <v>-783508.53</v>
      </c>
      <c r="F39" s="19">
        <f>E39+D39</f>
        <v>5231239.91</v>
      </c>
      <c r="G39" s="2"/>
      <c r="H39" s="2"/>
      <c r="I39" s="2"/>
    </row>
    <row r="40" spans="1:9" ht="52.5" customHeight="1" outlineLevel="5">
      <c r="A40" s="26" t="s">
        <v>131</v>
      </c>
      <c r="B40" s="7" t="s">
        <v>130</v>
      </c>
      <c r="C40" s="7"/>
      <c r="D40" s="17">
        <v>0</v>
      </c>
      <c r="E40" s="19"/>
      <c r="F40" s="19">
        <f>F41</f>
        <v>2299798.8</v>
      </c>
      <c r="G40" s="2"/>
      <c r="H40" s="2"/>
      <c r="I40" s="2"/>
    </row>
    <row r="41" spans="1:9" ht="25.5" customHeight="1" outlineLevel="5">
      <c r="A41" s="6" t="s">
        <v>10</v>
      </c>
      <c r="B41" s="7" t="s">
        <v>130</v>
      </c>
      <c r="C41" s="7" t="s">
        <v>11</v>
      </c>
      <c r="D41" s="17">
        <v>0</v>
      </c>
      <c r="E41" s="19"/>
      <c r="F41" s="19">
        <f>F42</f>
        <v>2299798.8</v>
      </c>
      <c r="G41" s="2"/>
      <c r="H41" s="2"/>
      <c r="I41" s="2"/>
    </row>
    <row r="42" spans="1:9" ht="25.5" customHeight="1" outlineLevel="5">
      <c r="A42" s="6" t="s">
        <v>12</v>
      </c>
      <c r="B42" s="7" t="s">
        <v>130</v>
      </c>
      <c r="C42" s="7" t="s">
        <v>13</v>
      </c>
      <c r="D42" s="17">
        <v>0</v>
      </c>
      <c r="E42" s="19">
        <v>2299798.8</v>
      </c>
      <c r="F42" s="19">
        <f>E42+D42</f>
        <v>2299798.8</v>
      </c>
      <c r="G42" s="2"/>
      <c r="H42" s="2"/>
      <c r="I42" s="2"/>
    </row>
    <row r="43" spans="1:9" s="14" customFormat="1" ht="25.5" customHeight="1" hidden="1" outlineLevel="5">
      <c r="A43" s="11" t="s">
        <v>105</v>
      </c>
      <c r="B43" s="12" t="s">
        <v>100</v>
      </c>
      <c r="C43" s="12"/>
      <c r="D43" s="18">
        <f>D44</f>
        <v>0</v>
      </c>
      <c r="E43" s="20"/>
      <c r="F43" s="20">
        <f>F44</f>
        <v>0</v>
      </c>
      <c r="G43" s="13"/>
      <c r="H43" s="13"/>
      <c r="I43" s="13"/>
    </row>
    <row r="44" spans="1:9" ht="25.5" customHeight="1" hidden="1" outlineLevel="5">
      <c r="A44" s="6" t="s">
        <v>10</v>
      </c>
      <c r="B44" s="22" t="s">
        <v>100</v>
      </c>
      <c r="C44" s="7" t="s">
        <v>11</v>
      </c>
      <c r="D44" s="17">
        <f>D45</f>
        <v>0</v>
      </c>
      <c r="E44" s="19"/>
      <c r="F44" s="19">
        <f>F45</f>
        <v>0</v>
      </c>
      <c r="G44" s="2"/>
      <c r="H44" s="2"/>
      <c r="I44" s="2"/>
    </row>
    <row r="45" spans="1:9" ht="25.5" customHeight="1" hidden="1" outlineLevel="5">
      <c r="A45" s="6" t="s">
        <v>12</v>
      </c>
      <c r="B45" s="22" t="s">
        <v>100</v>
      </c>
      <c r="C45" s="7" t="s">
        <v>13</v>
      </c>
      <c r="D45" s="17">
        <v>0</v>
      </c>
      <c r="E45" s="19">
        <v>0</v>
      </c>
      <c r="F45" s="19">
        <f>E45+D45</f>
        <v>0</v>
      </c>
      <c r="G45" s="2"/>
      <c r="H45" s="2"/>
      <c r="I45" s="2"/>
    </row>
    <row r="46" spans="1:9" ht="25.5" customHeight="1" outlineLevel="5">
      <c r="A46" s="11" t="s">
        <v>105</v>
      </c>
      <c r="B46" s="24" t="s">
        <v>119</v>
      </c>
      <c r="C46" s="24"/>
      <c r="D46" s="25">
        <f>D47</f>
        <v>2660000</v>
      </c>
      <c r="E46" s="20"/>
      <c r="F46" s="20">
        <f>F47+F49</f>
        <v>2332406.15</v>
      </c>
      <c r="G46" s="2"/>
      <c r="H46" s="2"/>
      <c r="I46" s="2"/>
    </row>
    <row r="47" spans="1:9" ht="25.5" customHeight="1" outlineLevel="5">
      <c r="A47" s="6" t="s">
        <v>10</v>
      </c>
      <c r="B47" s="22" t="s">
        <v>101</v>
      </c>
      <c r="C47" s="7" t="s">
        <v>11</v>
      </c>
      <c r="D47" s="17">
        <f>D48</f>
        <v>2660000</v>
      </c>
      <c r="E47" s="19"/>
      <c r="F47" s="19">
        <f>F48</f>
        <v>2332406.15</v>
      </c>
      <c r="G47" s="2"/>
      <c r="H47" s="2"/>
      <c r="I47" s="2"/>
    </row>
    <row r="48" spans="1:9" ht="25.5" customHeight="1" outlineLevel="5">
      <c r="A48" s="6" t="s">
        <v>12</v>
      </c>
      <c r="B48" s="22" t="s">
        <v>101</v>
      </c>
      <c r="C48" s="7" t="s">
        <v>13</v>
      </c>
      <c r="D48" s="17">
        <v>2660000</v>
      </c>
      <c r="E48" s="19">
        <v>-327593.85</v>
      </c>
      <c r="F48" s="19">
        <f>E48+D48</f>
        <v>2332406.15</v>
      </c>
      <c r="G48" s="27"/>
      <c r="H48" s="2"/>
      <c r="I48" s="2"/>
    </row>
    <row r="49" spans="1:9" ht="25.5" customHeight="1" hidden="1" outlineLevel="5">
      <c r="A49" s="6" t="s">
        <v>10</v>
      </c>
      <c r="B49" s="22" t="s">
        <v>120</v>
      </c>
      <c r="C49" s="7" t="s">
        <v>11</v>
      </c>
      <c r="D49" s="17">
        <v>0</v>
      </c>
      <c r="E49" s="19"/>
      <c r="F49" s="19">
        <f>F50</f>
        <v>0</v>
      </c>
      <c r="G49" s="27"/>
      <c r="H49" s="2"/>
      <c r="I49" s="2"/>
    </row>
    <row r="50" spans="1:9" ht="25.5" customHeight="1" hidden="1" outlineLevel="5">
      <c r="A50" s="6" t="s">
        <v>12</v>
      </c>
      <c r="B50" s="22" t="s">
        <v>120</v>
      </c>
      <c r="C50" s="7" t="s">
        <v>13</v>
      </c>
      <c r="D50" s="17">
        <v>0</v>
      </c>
      <c r="E50" s="19">
        <v>0</v>
      </c>
      <c r="F50" s="19">
        <f>E50+D50</f>
        <v>0</v>
      </c>
      <c r="G50" s="2"/>
      <c r="H50" s="2"/>
      <c r="I50" s="2"/>
    </row>
    <row r="51" spans="1:9" ht="25.5" customHeight="1" hidden="1" outlineLevel="5">
      <c r="A51" s="23" t="s">
        <v>113</v>
      </c>
      <c r="B51" s="24" t="s">
        <v>114</v>
      </c>
      <c r="C51" s="24"/>
      <c r="D51" s="25">
        <v>0</v>
      </c>
      <c r="E51" s="20"/>
      <c r="F51" s="20">
        <f>F52</f>
        <v>0</v>
      </c>
      <c r="G51" s="2"/>
      <c r="H51" s="2"/>
      <c r="I51" s="2"/>
    </row>
    <row r="52" spans="1:9" ht="25.5" customHeight="1" hidden="1" outlineLevel="5">
      <c r="A52" s="6" t="s">
        <v>10</v>
      </c>
      <c r="B52" s="22" t="s">
        <v>114</v>
      </c>
      <c r="C52" s="7" t="s">
        <v>11</v>
      </c>
      <c r="D52" s="17">
        <v>0</v>
      </c>
      <c r="E52" s="19"/>
      <c r="F52" s="19">
        <f>F53</f>
        <v>0</v>
      </c>
      <c r="G52" s="2"/>
      <c r="H52" s="2"/>
      <c r="I52" s="2"/>
    </row>
    <row r="53" spans="1:9" ht="25.5" customHeight="1" hidden="1" outlineLevel="5">
      <c r="A53" s="6" t="s">
        <v>12</v>
      </c>
      <c r="B53" s="22" t="s">
        <v>114</v>
      </c>
      <c r="C53" s="7" t="s">
        <v>13</v>
      </c>
      <c r="D53" s="17">
        <v>0</v>
      </c>
      <c r="E53" s="19">
        <v>0</v>
      </c>
      <c r="F53" s="19">
        <f>E53+D53</f>
        <v>0</v>
      </c>
      <c r="G53" s="2"/>
      <c r="H53" s="2"/>
      <c r="I53" s="2"/>
    </row>
    <row r="54" spans="1:9" ht="25.5" customHeight="1" collapsed="1">
      <c r="A54" s="4" t="s">
        <v>34</v>
      </c>
      <c r="B54" s="5" t="s">
        <v>35</v>
      </c>
      <c r="C54" s="5"/>
      <c r="D54" s="16">
        <f>D55+D60</f>
        <v>560000</v>
      </c>
      <c r="E54" s="16">
        <f>E55+E60</f>
        <v>0</v>
      </c>
      <c r="F54" s="30">
        <f>F55+F60</f>
        <v>220000</v>
      </c>
      <c r="G54" s="2"/>
      <c r="H54" s="2"/>
      <c r="I54" s="2"/>
    </row>
    <row r="55" spans="1:9" ht="15" customHeight="1" outlineLevel="1">
      <c r="A55" s="6" t="s">
        <v>36</v>
      </c>
      <c r="B55" s="7" t="s">
        <v>37</v>
      </c>
      <c r="C55" s="7"/>
      <c r="D55" s="17">
        <f>D56</f>
        <v>40000</v>
      </c>
      <c r="E55" s="19"/>
      <c r="F55" s="19">
        <v>0</v>
      </c>
      <c r="G55" s="2"/>
      <c r="H55" s="2"/>
      <c r="I55" s="2"/>
    </row>
    <row r="56" spans="1:9" ht="15" customHeight="1" outlineLevel="2">
      <c r="A56" s="6" t="s">
        <v>38</v>
      </c>
      <c r="B56" s="7" t="s">
        <v>39</v>
      </c>
      <c r="C56" s="7"/>
      <c r="D56" s="17">
        <f>D57</f>
        <v>40000</v>
      </c>
      <c r="E56" s="19"/>
      <c r="F56" s="19">
        <v>0</v>
      </c>
      <c r="G56" s="2"/>
      <c r="H56" s="2"/>
      <c r="I56" s="2"/>
    </row>
    <row r="57" spans="1:9" ht="15" customHeight="1" outlineLevel="3">
      <c r="A57" s="6" t="s">
        <v>40</v>
      </c>
      <c r="B57" s="7" t="s">
        <v>41</v>
      </c>
      <c r="C57" s="7"/>
      <c r="D57" s="17">
        <f>D58</f>
        <v>40000</v>
      </c>
      <c r="E57" s="19"/>
      <c r="F57" s="19">
        <v>0</v>
      </c>
      <c r="G57" s="2"/>
      <c r="H57" s="2"/>
      <c r="I57" s="2"/>
    </row>
    <row r="58" spans="1:9" ht="25.5" customHeight="1" outlineLevel="4">
      <c r="A58" s="6" t="s">
        <v>10</v>
      </c>
      <c r="B58" s="7" t="s">
        <v>41</v>
      </c>
      <c r="C58" s="7" t="s">
        <v>11</v>
      </c>
      <c r="D58" s="17">
        <f>D59</f>
        <v>40000</v>
      </c>
      <c r="E58" s="19"/>
      <c r="F58" s="19">
        <v>0</v>
      </c>
      <c r="G58" s="2"/>
      <c r="H58" s="2"/>
      <c r="I58" s="2"/>
    </row>
    <row r="59" spans="1:9" ht="25.5" customHeight="1" outlineLevel="5">
      <c r="A59" s="6" t="s">
        <v>12</v>
      </c>
      <c r="B59" s="7" t="s">
        <v>41</v>
      </c>
      <c r="C59" s="7" t="s">
        <v>13</v>
      </c>
      <c r="D59" s="17">
        <v>40000</v>
      </c>
      <c r="E59" s="19">
        <v>-40000</v>
      </c>
      <c r="F59" s="19">
        <f>E59+D59</f>
        <v>0</v>
      </c>
      <c r="G59" s="2"/>
      <c r="H59" s="2"/>
      <c r="I59" s="2"/>
    </row>
    <row r="60" spans="1:9" ht="15" customHeight="1" outlineLevel="1">
      <c r="A60" s="6" t="s">
        <v>42</v>
      </c>
      <c r="B60" s="7" t="s">
        <v>43</v>
      </c>
      <c r="C60" s="7"/>
      <c r="D60" s="17">
        <f>D61</f>
        <v>520000</v>
      </c>
      <c r="E60" s="19"/>
      <c r="F60" s="19">
        <f>F61</f>
        <v>220000</v>
      </c>
      <c r="G60" s="2"/>
      <c r="H60" s="2"/>
      <c r="I60" s="2"/>
    </row>
    <row r="61" spans="1:9" ht="25.5" customHeight="1" outlineLevel="2">
      <c r="A61" s="6" t="s">
        <v>44</v>
      </c>
      <c r="B61" s="7" t="s">
        <v>45</v>
      </c>
      <c r="C61" s="7"/>
      <c r="D61" s="17">
        <f>D62</f>
        <v>520000</v>
      </c>
      <c r="E61" s="19"/>
      <c r="F61" s="19">
        <f>F62</f>
        <v>220000</v>
      </c>
      <c r="G61" s="2"/>
      <c r="H61" s="2"/>
      <c r="I61" s="2"/>
    </row>
    <row r="62" spans="1:9" ht="25.5" customHeight="1" outlineLevel="3">
      <c r="A62" s="6" t="s">
        <v>46</v>
      </c>
      <c r="B62" s="7" t="s">
        <v>47</v>
      </c>
      <c r="C62" s="7"/>
      <c r="D62" s="17">
        <f>D63</f>
        <v>520000</v>
      </c>
      <c r="E62" s="19"/>
      <c r="F62" s="19">
        <f>F63</f>
        <v>220000</v>
      </c>
      <c r="G62" s="2"/>
      <c r="H62" s="2"/>
      <c r="I62" s="2"/>
    </row>
    <row r="63" spans="1:9" ht="25.5" customHeight="1" outlineLevel="4">
      <c r="A63" s="6" t="s">
        <v>10</v>
      </c>
      <c r="B63" s="7" t="s">
        <v>47</v>
      </c>
      <c r="C63" s="7" t="s">
        <v>11</v>
      </c>
      <c r="D63" s="17">
        <f>D64</f>
        <v>520000</v>
      </c>
      <c r="E63" s="19"/>
      <c r="F63" s="19">
        <f>F64</f>
        <v>220000</v>
      </c>
      <c r="G63" s="2"/>
      <c r="H63" s="2"/>
      <c r="I63" s="2"/>
    </row>
    <row r="64" spans="1:9" ht="25.5" customHeight="1" outlineLevel="5">
      <c r="A64" s="6" t="s">
        <v>12</v>
      </c>
      <c r="B64" s="7" t="s">
        <v>47</v>
      </c>
      <c r="C64" s="7" t="s">
        <v>13</v>
      </c>
      <c r="D64" s="17">
        <v>520000</v>
      </c>
      <c r="E64" s="19">
        <v>-300000</v>
      </c>
      <c r="F64" s="19">
        <f>E64+D64</f>
        <v>220000</v>
      </c>
      <c r="G64" s="2"/>
      <c r="H64" s="2"/>
      <c r="I64" s="2"/>
    </row>
    <row r="65" spans="1:9" ht="25.5" customHeight="1">
      <c r="A65" s="4" t="s">
        <v>48</v>
      </c>
      <c r="B65" s="5" t="s">
        <v>49</v>
      </c>
      <c r="C65" s="5"/>
      <c r="D65" s="16">
        <f>D66</f>
        <v>133854</v>
      </c>
      <c r="E65" s="19"/>
      <c r="F65" s="20">
        <f>F66</f>
        <v>133854</v>
      </c>
      <c r="G65" s="2"/>
      <c r="H65" s="2"/>
      <c r="I65" s="2"/>
    </row>
    <row r="66" spans="1:9" ht="15" customHeight="1" outlineLevel="2">
      <c r="A66" s="6" t="s">
        <v>50</v>
      </c>
      <c r="B66" s="7" t="s">
        <v>51</v>
      </c>
      <c r="C66" s="7"/>
      <c r="D66" s="17">
        <f>D67</f>
        <v>133854</v>
      </c>
      <c r="E66" s="19"/>
      <c r="F66" s="19">
        <f>F67</f>
        <v>133854</v>
      </c>
      <c r="G66" s="2"/>
      <c r="H66" s="2"/>
      <c r="I66" s="2"/>
    </row>
    <row r="67" spans="1:9" ht="15" customHeight="1" outlineLevel="3">
      <c r="A67" s="6" t="s">
        <v>52</v>
      </c>
      <c r="B67" s="7" t="s">
        <v>106</v>
      </c>
      <c r="C67" s="7"/>
      <c r="D67" s="17">
        <f>D68</f>
        <v>133854</v>
      </c>
      <c r="E67" s="19"/>
      <c r="F67" s="19">
        <f>F68</f>
        <v>133854</v>
      </c>
      <c r="G67" s="2"/>
      <c r="H67" s="2"/>
      <c r="I67" s="2"/>
    </row>
    <row r="68" spans="1:9" ht="15" customHeight="1" outlineLevel="4">
      <c r="A68" s="6" t="s">
        <v>53</v>
      </c>
      <c r="B68" s="7" t="s">
        <v>106</v>
      </c>
      <c r="C68" s="7" t="s">
        <v>54</v>
      </c>
      <c r="D68" s="17">
        <f>D69</f>
        <v>133854</v>
      </c>
      <c r="E68" s="19"/>
      <c r="F68" s="19">
        <f>F69</f>
        <v>133854</v>
      </c>
      <c r="G68" s="2"/>
      <c r="H68" s="2"/>
      <c r="I68" s="2"/>
    </row>
    <row r="69" spans="1:9" ht="15" customHeight="1" outlineLevel="5">
      <c r="A69" s="6" t="s">
        <v>55</v>
      </c>
      <c r="B69" s="7" t="s">
        <v>106</v>
      </c>
      <c r="C69" s="7" t="s">
        <v>56</v>
      </c>
      <c r="D69" s="17">
        <v>133854</v>
      </c>
      <c r="E69" s="19"/>
      <c r="F69" s="19">
        <f>E69+D69</f>
        <v>133854</v>
      </c>
      <c r="G69" s="2"/>
      <c r="H69" s="2"/>
      <c r="I69" s="2"/>
    </row>
    <row r="70" spans="1:9" s="14" customFormat="1" ht="33" customHeight="1" outlineLevel="5">
      <c r="A70" s="11" t="s">
        <v>129</v>
      </c>
      <c r="B70" s="12" t="s">
        <v>127</v>
      </c>
      <c r="C70" s="12"/>
      <c r="D70" s="18">
        <f>D71</f>
        <v>0</v>
      </c>
      <c r="E70" s="20"/>
      <c r="F70" s="20">
        <f>F71</f>
        <v>2074185</v>
      </c>
      <c r="G70" s="13"/>
      <c r="H70" s="13"/>
      <c r="I70" s="13"/>
    </row>
    <row r="71" spans="1:9" ht="15" customHeight="1" outlineLevel="5">
      <c r="A71" s="6" t="s">
        <v>10</v>
      </c>
      <c r="B71" s="7" t="s">
        <v>128</v>
      </c>
      <c r="C71" s="7" t="s">
        <v>11</v>
      </c>
      <c r="D71" s="17">
        <f>D72</f>
        <v>0</v>
      </c>
      <c r="E71" s="19"/>
      <c r="F71" s="19">
        <f>F72</f>
        <v>2074185</v>
      </c>
      <c r="G71" s="2"/>
      <c r="H71" s="2"/>
      <c r="I71" s="2"/>
    </row>
    <row r="72" spans="1:9" ht="15" customHeight="1" outlineLevel="5">
      <c r="A72" s="6" t="s">
        <v>12</v>
      </c>
      <c r="B72" s="7" t="s">
        <v>128</v>
      </c>
      <c r="C72" s="7" t="s">
        <v>13</v>
      </c>
      <c r="D72" s="17"/>
      <c r="E72" s="19">
        <v>2074185</v>
      </c>
      <c r="F72" s="19">
        <f>E72+D72</f>
        <v>2074185</v>
      </c>
      <c r="G72" s="2"/>
      <c r="H72" s="2"/>
      <c r="I72" s="2"/>
    </row>
    <row r="73" spans="1:9" ht="15" customHeight="1">
      <c r="A73" s="4" t="s">
        <v>57</v>
      </c>
      <c r="B73" s="5" t="s">
        <v>58</v>
      </c>
      <c r="C73" s="5"/>
      <c r="D73" s="16">
        <f>D74+D81</f>
        <v>4495726.25</v>
      </c>
      <c r="E73" s="19"/>
      <c r="F73" s="20">
        <f>F74+F84+F81</f>
        <v>4195726.25</v>
      </c>
      <c r="G73" s="2"/>
      <c r="H73" s="2"/>
      <c r="I73" s="2"/>
    </row>
    <row r="74" spans="1:9" ht="15" customHeight="1" outlineLevel="3">
      <c r="A74" s="6" t="s">
        <v>59</v>
      </c>
      <c r="B74" s="7" t="s">
        <v>60</v>
      </c>
      <c r="C74" s="7"/>
      <c r="D74" s="17">
        <f>D75+D77+D79</f>
        <v>3887674.02</v>
      </c>
      <c r="E74" s="19"/>
      <c r="F74" s="19">
        <f>F75+F77+F79</f>
        <v>3587674.02</v>
      </c>
      <c r="G74" s="2"/>
      <c r="H74" s="2"/>
      <c r="I74" s="2"/>
    </row>
    <row r="75" spans="1:9" ht="38.25" customHeight="1" outlineLevel="4">
      <c r="A75" s="6" t="s">
        <v>61</v>
      </c>
      <c r="B75" s="7" t="s">
        <v>60</v>
      </c>
      <c r="C75" s="7" t="s">
        <v>62</v>
      </c>
      <c r="D75" s="17">
        <f>D76</f>
        <v>2082674.02</v>
      </c>
      <c r="E75" s="19"/>
      <c r="F75" s="19">
        <f>F76</f>
        <v>2082674.02</v>
      </c>
      <c r="G75" s="2"/>
      <c r="H75" s="2"/>
      <c r="I75" s="2"/>
    </row>
    <row r="76" spans="1:9" ht="15" customHeight="1" outlineLevel="5">
      <c r="A76" s="6" t="s">
        <v>63</v>
      </c>
      <c r="B76" s="7" t="s">
        <v>60</v>
      </c>
      <c r="C76" s="7" t="s">
        <v>64</v>
      </c>
      <c r="D76" s="17">
        <v>2082674.02</v>
      </c>
      <c r="E76" s="19"/>
      <c r="F76" s="19">
        <f>E76+D76</f>
        <v>2082674.02</v>
      </c>
      <c r="G76" s="2"/>
      <c r="H76" s="2"/>
      <c r="I76" s="2"/>
    </row>
    <row r="77" spans="1:9" ht="25.5" customHeight="1" outlineLevel="4">
      <c r="A77" s="6" t="s">
        <v>10</v>
      </c>
      <c r="B77" s="7" t="s">
        <v>60</v>
      </c>
      <c r="C77" s="7" t="s">
        <v>11</v>
      </c>
      <c r="D77" s="17">
        <f>D78</f>
        <v>1800000</v>
      </c>
      <c r="E77" s="19"/>
      <c r="F77" s="19">
        <f>F78</f>
        <v>1500000</v>
      </c>
      <c r="G77" s="2"/>
      <c r="H77" s="2"/>
      <c r="I77" s="2"/>
    </row>
    <row r="78" spans="1:9" ht="25.5" customHeight="1" outlineLevel="5">
      <c r="A78" s="6" t="s">
        <v>12</v>
      </c>
      <c r="B78" s="7" t="s">
        <v>60</v>
      </c>
      <c r="C78" s="7" t="s">
        <v>13</v>
      </c>
      <c r="D78" s="17">
        <v>1800000</v>
      </c>
      <c r="E78" s="19">
        <v>-300000</v>
      </c>
      <c r="F78" s="19">
        <f>E78+D78</f>
        <v>1500000</v>
      </c>
      <c r="G78" s="2"/>
      <c r="H78" s="2"/>
      <c r="I78" s="2"/>
    </row>
    <row r="79" spans="1:9" ht="15" customHeight="1" outlineLevel="4">
      <c r="A79" s="6" t="s">
        <v>65</v>
      </c>
      <c r="B79" s="7" t="s">
        <v>60</v>
      </c>
      <c r="C79" s="7" t="s">
        <v>66</v>
      </c>
      <c r="D79" s="17">
        <f>D80</f>
        <v>5000</v>
      </c>
      <c r="E79" s="19"/>
      <c r="F79" s="19">
        <f>D79</f>
        <v>5000</v>
      </c>
      <c r="G79" s="2"/>
      <c r="H79" s="2"/>
      <c r="I79" s="2"/>
    </row>
    <row r="80" spans="1:9" ht="15" customHeight="1" outlineLevel="5">
      <c r="A80" s="6" t="s">
        <v>67</v>
      </c>
      <c r="B80" s="7" t="s">
        <v>60</v>
      </c>
      <c r="C80" s="7" t="s">
        <v>68</v>
      </c>
      <c r="D80" s="17">
        <v>5000</v>
      </c>
      <c r="E80" s="19"/>
      <c r="F80" s="19">
        <f>D80</f>
        <v>5000</v>
      </c>
      <c r="G80" s="2"/>
      <c r="H80" s="2"/>
      <c r="I80" s="2"/>
    </row>
    <row r="81" spans="1:9" ht="25.5" customHeight="1" outlineLevel="3">
      <c r="A81" s="6" t="s">
        <v>69</v>
      </c>
      <c r="B81" s="7" t="s">
        <v>70</v>
      </c>
      <c r="C81" s="7"/>
      <c r="D81" s="17">
        <f>D82</f>
        <v>608052.23</v>
      </c>
      <c r="E81" s="19"/>
      <c r="F81" s="19">
        <f>F82</f>
        <v>608052.23</v>
      </c>
      <c r="G81" s="2"/>
      <c r="H81" s="2"/>
      <c r="I81" s="2"/>
    </row>
    <row r="82" spans="1:9" ht="38.25" customHeight="1" outlineLevel="4">
      <c r="A82" s="6" t="s">
        <v>61</v>
      </c>
      <c r="B82" s="7" t="s">
        <v>70</v>
      </c>
      <c r="C82" s="7" t="s">
        <v>62</v>
      </c>
      <c r="D82" s="17">
        <f>D83</f>
        <v>608052.23</v>
      </c>
      <c r="E82" s="19"/>
      <c r="F82" s="19">
        <f>F83</f>
        <v>608052.23</v>
      </c>
      <c r="G82" s="2"/>
      <c r="H82" s="2"/>
      <c r="I82" s="2"/>
    </row>
    <row r="83" spans="1:9" ht="15" customHeight="1" outlineLevel="5">
      <c r="A83" s="6" t="s">
        <v>63</v>
      </c>
      <c r="B83" s="7" t="s">
        <v>70</v>
      </c>
      <c r="C83" s="7" t="s">
        <v>64</v>
      </c>
      <c r="D83" s="17">
        <v>608052.23</v>
      </c>
      <c r="E83" s="19"/>
      <c r="F83" s="19">
        <f>D83</f>
        <v>608052.23</v>
      </c>
      <c r="G83" s="2"/>
      <c r="H83" s="2"/>
      <c r="I83" s="2"/>
    </row>
    <row r="84" spans="1:9" ht="15" customHeight="1" hidden="1" outlineLevel="5">
      <c r="A84" s="26" t="s">
        <v>116</v>
      </c>
      <c r="B84" s="7" t="s">
        <v>115</v>
      </c>
      <c r="C84" s="7"/>
      <c r="D84" s="17">
        <v>0</v>
      </c>
      <c r="E84" s="19"/>
      <c r="F84" s="19">
        <f>F85</f>
        <v>0</v>
      </c>
      <c r="G84" s="2"/>
      <c r="H84" s="2"/>
      <c r="I84" s="2"/>
    </row>
    <row r="85" spans="1:9" ht="15" customHeight="1" hidden="1" outlineLevel="5">
      <c r="A85" s="6" t="s">
        <v>61</v>
      </c>
      <c r="B85" s="7" t="s">
        <v>115</v>
      </c>
      <c r="C85" s="7" t="s">
        <v>62</v>
      </c>
      <c r="D85" s="17">
        <v>0</v>
      </c>
      <c r="E85" s="19"/>
      <c r="F85" s="19">
        <f>F86</f>
        <v>0</v>
      </c>
      <c r="G85" s="2"/>
      <c r="H85" s="2"/>
      <c r="I85" s="2"/>
    </row>
    <row r="86" spans="1:9" ht="15" customHeight="1" hidden="1" outlineLevel="5">
      <c r="A86" s="6" t="s">
        <v>63</v>
      </c>
      <c r="B86" s="7" t="s">
        <v>115</v>
      </c>
      <c r="C86" s="7" t="s">
        <v>64</v>
      </c>
      <c r="D86" s="17">
        <v>0</v>
      </c>
      <c r="E86" s="19"/>
      <c r="F86" s="19">
        <f>E86+D86</f>
        <v>0</v>
      </c>
      <c r="G86" s="2"/>
      <c r="H86" s="2"/>
      <c r="I86" s="2"/>
    </row>
    <row r="87" spans="1:9" ht="15" customHeight="1" collapsed="1">
      <c r="A87" s="4" t="s">
        <v>71</v>
      </c>
      <c r="B87" s="5" t="s">
        <v>72</v>
      </c>
      <c r="C87" s="5"/>
      <c r="D87" s="16">
        <f>D88+D91+D94+D99+D108+D111+D105+D114</f>
        <v>887990</v>
      </c>
      <c r="E87" s="19"/>
      <c r="F87" s="20">
        <f>F88+F91+F94+F99+F102+F105+F108+F111+F114+F118+F121</f>
        <v>676990</v>
      </c>
      <c r="G87" s="2"/>
      <c r="H87" s="2"/>
      <c r="I87" s="2"/>
    </row>
    <row r="88" spans="1:9" ht="15" customHeight="1" outlineLevel="3">
      <c r="A88" s="6" t="s">
        <v>73</v>
      </c>
      <c r="B88" s="7" t="s">
        <v>74</v>
      </c>
      <c r="C88" s="7"/>
      <c r="D88" s="17">
        <v>100000</v>
      </c>
      <c r="E88" s="19"/>
      <c r="F88" s="19">
        <v>0</v>
      </c>
      <c r="G88" s="2"/>
      <c r="H88" s="2"/>
      <c r="I88" s="2"/>
    </row>
    <row r="89" spans="1:9" ht="15" customHeight="1" outlineLevel="4">
      <c r="A89" s="6" t="s">
        <v>65</v>
      </c>
      <c r="B89" s="7" t="s">
        <v>74</v>
      </c>
      <c r="C89" s="7" t="s">
        <v>66</v>
      </c>
      <c r="D89" s="17">
        <v>100000</v>
      </c>
      <c r="E89" s="19"/>
      <c r="F89" s="19">
        <v>0</v>
      </c>
      <c r="G89" s="2"/>
      <c r="H89" s="2"/>
      <c r="I89" s="2"/>
    </row>
    <row r="90" spans="1:9" ht="15" customHeight="1" outlineLevel="5">
      <c r="A90" s="6" t="s">
        <v>75</v>
      </c>
      <c r="B90" s="7" t="s">
        <v>74</v>
      </c>
      <c r="C90" s="7" t="s">
        <v>76</v>
      </c>
      <c r="D90" s="17">
        <v>100000</v>
      </c>
      <c r="E90" s="19">
        <v>-100000</v>
      </c>
      <c r="F90" s="19">
        <f>E90+D90</f>
        <v>0</v>
      </c>
      <c r="G90" s="2"/>
      <c r="H90" s="2"/>
      <c r="I90" s="2"/>
    </row>
    <row r="91" spans="1:9" ht="15" customHeight="1" outlineLevel="5">
      <c r="A91" s="6" t="s">
        <v>102</v>
      </c>
      <c r="B91" s="7" t="s">
        <v>126</v>
      </c>
      <c r="C91" s="7"/>
      <c r="D91" s="17">
        <f>D92</f>
        <v>0</v>
      </c>
      <c r="E91" s="19"/>
      <c r="F91" s="19">
        <f>F92</f>
        <v>9000</v>
      </c>
      <c r="G91" s="2"/>
      <c r="H91" s="2"/>
      <c r="I91" s="2"/>
    </row>
    <row r="92" spans="1:9" ht="15" customHeight="1" outlineLevel="5">
      <c r="A92" s="6" t="s">
        <v>10</v>
      </c>
      <c r="B92" s="7" t="s">
        <v>126</v>
      </c>
      <c r="C92" s="7" t="s">
        <v>11</v>
      </c>
      <c r="D92" s="17">
        <f>D93</f>
        <v>0</v>
      </c>
      <c r="E92" s="19"/>
      <c r="F92" s="19">
        <f>F93</f>
        <v>9000</v>
      </c>
      <c r="G92" s="2"/>
      <c r="H92" s="2"/>
      <c r="I92" s="2"/>
    </row>
    <row r="93" spans="1:9" ht="15" customHeight="1" outlineLevel="5">
      <c r="A93" s="6" t="s">
        <v>12</v>
      </c>
      <c r="B93" s="7" t="s">
        <v>126</v>
      </c>
      <c r="C93" s="7" t="s">
        <v>13</v>
      </c>
      <c r="D93" s="17">
        <v>0</v>
      </c>
      <c r="E93" s="19">
        <v>9000</v>
      </c>
      <c r="F93" s="19">
        <f>D93+E93</f>
        <v>9000</v>
      </c>
      <c r="G93" s="2"/>
      <c r="H93" s="2"/>
      <c r="I93" s="2"/>
    </row>
    <row r="94" spans="1:9" ht="15" customHeight="1" outlineLevel="3">
      <c r="A94" s="6" t="s">
        <v>77</v>
      </c>
      <c r="B94" s="7" t="s">
        <v>78</v>
      </c>
      <c r="C94" s="7"/>
      <c r="D94" s="17">
        <f>D95+D97</f>
        <v>550000</v>
      </c>
      <c r="E94" s="19"/>
      <c r="F94" s="19">
        <f>F95+F97</f>
        <v>350000</v>
      </c>
      <c r="G94" s="2"/>
      <c r="H94" s="2"/>
      <c r="I94" s="2"/>
    </row>
    <row r="95" spans="1:9" ht="25.5" customHeight="1" outlineLevel="4">
      <c r="A95" s="6" t="s">
        <v>10</v>
      </c>
      <c r="B95" s="7" t="s">
        <v>78</v>
      </c>
      <c r="C95" s="7" t="s">
        <v>11</v>
      </c>
      <c r="D95" s="17">
        <f>D96</f>
        <v>500000</v>
      </c>
      <c r="E95" s="19"/>
      <c r="F95" s="19">
        <f>F96</f>
        <v>350000</v>
      </c>
      <c r="G95" s="2"/>
      <c r="H95" s="2"/>
      <c r="I95" s="2"/>
    </row>
    <row r="96" spans="1:9" ht="25.5" customHeight="1" outlineLevel="5">
      <c r="A96" s="6" t="s">
        <v>12</v>
      </c>
      <c r="B96" s="7" t="s">
        <v>78</v>
      </c>
      <c r="C96" s="7" t="s">
        <v>13</v>
      </c>
      <c r="D96" s="17">
        <v>500000</v>
      </c>
      <c r="E96" s="19">
        <v>-150000</v>
      </c>
      <c r="F96" s="19">
        <f>E96+D96</f>
        <v>350000</v>
      </c>
      <c r="G96" s="2"/>
      <c r="H96" s="2"/>
      <c r="I96" s="2"/>
    </row>
    <row r="97" spans="1:9" ht="15" customHeight="1" outlineLevel="4">
      <c r="A97" s="6" t="s">
        <v>65</v>
      </c>
      <c r="B97" s="7" t="s">
        <v>78</v>
      </c>
      <c r="C97" s="7" t="s">
        <v>66</v>
      </c>
      <c r="D97" s="17">
        <v>50000</v>
      </c>
      <c r="E97" s="19"/>
      <c r="F97" s="19">
        <f>F98</f>
        <v>0</v>
      </c>
      <c r="G97" s="2"/>
      <c r="H97" s="2"/>
      <c r="I97" s="2"/>
    </row>
    <row r="98" spans="1:9" ht="15" customHeight="1" outlineLevel="5">
      <c r="A98" s="6" t="s">
        <v>67</v>
      </c>
      <c r="B98" s="7" t="s">
        <v>78</v>
      </c>
      <c r="C98" s="7" t="s">
        <v>68</v>
      </c>
      <c r="D98" s="17">
        <v>50000</v>
      </c>
      <c r="E98" s="19">
        <v>-50000</v>
      </c>
      <c r="F98" s="19">
        <f>E98+D98</f>
        <v>0</v>
      </c>
      <c r="G98" s="2"/>
      <c r="H98" s="2"/>
      <c r="I98" s="2"/>
    </row>
    <row r="99" spans="1:9" ht="15" customHeight="1" outlineLevel="3">
      <c r="A99" s="6" t="s">
        <v>79</v>
      </c>
      <c r="B99" s="7" t="s">
        <v>80</v>
      </c>
      <c r="C99" s="7"/>
      <c r="D99" s="17">
        <f>D100</f>
        <v>70000</v>
      </c>
      <c r="E99" s="19"/>
      <c r="F99" s="19">
        <f>F100</f>
        <v>0</v>
      </c>
      <c r="G99" s="2"/>
      <c r="H99" s="2"/>
      <c r="I99" s="2"/>
    </row>
    <row r="100" spans="1:9" ht="25.5" customHeight="1" outlineLevel="4">
      <c r="A100" s="6" t="s">
        <v>10</v>
      </c>
      <c r="B100" s="7" t="s">
        <v>80</v>
      </c>
      <c r="C100" s="7" t="s">
        <v>11</v>
      </c>
      <c r="D100" s="17">
        <f>D101</f>
        <v>70000</v>
      </c>
      <c r="E100" s="19"/>
      <c r="F100" s="19">
        <f>F101</f>
        <v>0</v>
      </c>
      <c r="G100" s="2"/>
      <c r="H100" s="2"/>
      <c r="I100" s="2"/>
    </row>
    <row r="101" spans="1:9" ht="25.5" customHeight="1" outlineLevel="5">
      <c r="A101" s="6" t="s">
        <v>12</v>
      </c>
      <c r="B101" s="7" t="s">
        <v>80</v>
      </c>
      <c r="C101" s="7" t="s">
        <v>13</v>
      </c>
      <c r="D101" s="17">
        <v>70000</v>
      </c>
      <c r="E101" s="19">
        <v>-70000</v>
      </c>
      <c r="F101" s="19">
        <f>E101+D101</f>
        <v>0</v>
      </c>
      <c r="G101" s="2"/>
      <c r="H101" s="2"/>
      <c r="I101" s="2"/>
    </row>
    <row r="102" spans="1:9" ht="25.5" customHeight="1" outlineLevel="5">
      <c r="A102" s="26" t="s">
        <v>121</v>
      </c>
      <c r="B102" s="7" t="s">
        <v>122</v>
      </c>
      <c r="C102" s="7"/>
      <c r="D102" s="17">
        <v>0</v>
      </c>
      <c r="E102" s="19"/>
      <c r="F102" s="19">
        <f>F103</f>
        <v>150000</v>
      </c>
      <c r="G102" s="2"/>
      <c r="H102" s="2"/>
      <c r="I102" s="2"/>
    </row>
    <row r="103" spans="1:9" ht="25.5" customHeight="1" outlineLevel="5">
      <c r="A103" s="6" t="s">
        <v>53</v>
      </c>
      <c r="B103" s="7" t="s">
        <v>122</v>
      </c>
      <c r="C103" s="7" t="s">
        <v>54</v>
      </c>
      <c r="D103" s="17">
        <v>0</v>
      </c>
      <c r="E103" s="19"/>
      <c r="F103" s="19">
        <f>F104</f>
        <v>150000</v>
      </c>
      <c r="G103" s="2"/>
      <c r="H103" s="2"/>
      <c r="I103" s="2"/>
    </row>
    <row r="104" spans="1:9" ht="25.5" customHeight="1" outlineLevel="5">
      <c r="A104" s="6" t="s">
        <v>55</v>
      </c>
      <c r="B104" s="7" t="s">
        <v>122</v>
      </c>
      <c r="C104" s="7" t="s">
        <v>56</v>
      </c>
      <c r="D104" s="17">
        <v>0</v>
      </c>
      <c r="E104" s="19">
        <v>150000</v>
      </c>
      <c r="F104" s="19">
        <f>E104+D104</f>
        <v>150000</v>
      </c>
      <c r="G104" s="2"/>
      <c r="H104" s="2"/>
      <c r="I104" s="2"/>
    </row>
    <row r="105" spans="1:9" ht="25.5" customHeight="1" outlineLevel="3">
      <c r="A105" s="6" t="s">
        <v>81</v>
      </c>
      <c r="B105" s="7" t="s">
        <v>107</v>
      </c>
      <c r="C105" s="7"/>
      <c r="D105" s="17">
        <f>D106</f>
        <v>24246</v>
      </c>
      <c r="E105" s="19"/>
      <c r="F105" s="19">
        <f>F106</f>
        <v>24246</v>
      </c>
      <c r="G105" s="2"/>
      <c r="H105" s="2"/>
      <c r="I105" s="2"/>
    </row>
    <row r="106" spans="1:9" ht="15" customHeight="1" outlineLevel="4">
      <c r="A106" s="6" t="s">
        <v>53</v>
      </c>
      <c r="B106" s="7" t="s">
        <v>107</v>
      </c>
      <c r="C106" s="7" t="s">
        <v>54</v>
      </c>
      <c r="D106" s="17">
        <f>D107</f>
        <v>24246</v>
      </c>
      <c r="E106" s="19"/>
      <c r="F106" s="19">
        <f>F107</f>
        <v>24246</v>
      </c>
      <c r="G106" s="2"/>
      <c r="H106" s="2"/>
      <c r="I106" s="2"/>
    </row>
    <row r="107" spans="1:9" ht="15" customHeight="1" outlineLevel="5">
      <c r="A107" s="6" t="s">
        <v>55</v>
      </c>
      <c r="B107" s="7" t="s">
        <v>107</v>
      </c>
      <c r="C107" s="7" t="s">
        <v>56</v>
      </c>
      <c r="D107" s="17">
        <v>24246</v>
      </c>
      <c r="E107" s="19"/>
      <c r="F107" s="19">
        <f>D107+E107</f>
        <v>24246</v>
      </c>
      <c r="G107" s="2"/>
      <c r="H107" s="2"/>
      <c r="I107" s="2"/>
    </row>
    <row r="108" spans="1:9" ht="15" customHeight="1" outlineLevel="3">
      <c r="A108" s="6" t="s">
        <v>82</v>
      </c>
      <c r="B108" s="7" t="s">
        <v>83</v>
      </c>
      <c r="C108" s="7"/>
      <c r="D108" s="17">
        <f>D109</f>
        <v>93744</v>
      </c>
      <c r="E108" s="19"/>
      <c r="F108" s="19">
        <f>F109</f>
        <v>93744</v>
      </c>
      <c r="G108" s="2"/>
      <c r="H108" s="2"/>
      <c r="I108" s="2"/>
    </row>
    <row r="109" spans="1:9" ht="38.25" customHeight="1" outlineLevel="4">
      <c r="A109" s="6" t="s">
        <v>61</v>
      </c>
      <c r="B109" s="7" t="s">
        <v>83</v>
      </c>
      <c r="C109" s="7" t="s">
        <v>62</v>
      </c>
      <c r="D109" s="17">
        <f>D110</f>
        <v>93744</v>
      </c>
      <c r="E109" s="19"/>
      <c r="F109" s="19">
        <f>F110</f>
        <v>93744</v>
      </c>
      <c r="G109" s="2"/>
      <c r="H109" s="2"/>
      <c r="I109" s="2"/>
    </row>
    <row r="110" spans="1:9" ht="15" customHeight="1" outlineLevel="5">
      <c r="A110" s="6" t="s">
        <v>63</v>
      </c>
      <c r="B110" s="7" t="s">
        <v>83</v>
      </c>
      <c r="C110" s="7" t="s">
        <v>64</v>
      </c>
      <c r="D110" s="17">
        <v>93744</v>
      </c>
      <c r="E110" s="19"/>
      <c r="F110" s="19">
        <f>D110+E110</f>
        <v>93744</v>
      </c>
      <c r="G110" s="2"/>
      <c r="H110" s="2"/>
      <c r="I110" s="2"/>
    </row>
    <row r="111" spans="1:9" ht="25.5" customHeight="1" outlineLevel="3">
      <c r="A111" s="6" t="s">
        <v>84</v>
      </c>
      <c r="B111" s="7" t="s">
        <v>85</v>
      </c>
      <c r="C111" s="7"/>
      <c r="D111" s="17">
        <v>50000</v>
      </c>
      <c r="E111" s="19"/>
      <c r="F111" s="19">
        <f>F112</f>
        <v>50000</v>
      </c>
      <c r="G111" s="2"/>
      <c r="H111" s="2"/>
      <c r="I111" s="2"/>
    </row>
    <row r="112" spans="1:9" ht="25.5" customHeight="1" outlineLevel="4">
      <c r="A112" s="6" t="s">
        <v>86</v>
      </c>
      <c r="B112" s="7" t="s">
        <v>85</v>
      </c>
      <c r="C112" s="7" t="s">
        <v>87</v>
      </c>
      <c r="D112" s="17">
        <v>50000</v>
      </c>
      <c r="E112" s="19"/>
      <c r="F112" s="19">
        <f>F113</f>
        <v>50000</v>
      </c>
      <c r="G112" s="2"/>
      <c r="H112" s="2"/>
      <c r="I112" s="2"/>
    </row>
    <row r="113" spans="1:9" ht="25.5" customHeight="1" outlineLevel="5">
      <c r="A113" s="6" t="s">
        <v>88</v>
      </c>
      <c r="B113" s="7" t="s">
        <v>85</v>
      </c>
      <c r="C113" s="7" t="s">
        <v>89</v>
      </c>
      <c r="D113" s="17">
        <v>50000</v>
      </c>
      <c r="E113" s="19"/>
      <c r="F113" s="19">
        <f>D113+E113</f>
        <v>50000</v>
      </c>
      <c r="G113" s="2"/>
      <c r="H113" s="2"/>
      <c r="I113" s="2"/>
    </row>
    <row r="114" spans="1:9" ht="15" customHeight="1" hidden="1" outlineLevel="2">
      <c r="A114" s="6" t="s">
        <v>90</v>
      </c>
      <c r="B114" s="7" t="s">
        <v>91</v>
      </c>
      <c r="C114" s="7"/>
      <c r="D114" s="17">
        <f>D115</f>
        <v>0</v>
      </c>
      <c r="E114" s="19"/>
      <c r="F114" s="19">
        <f>F115</f>
        <v>0</v>
      </c>
      <c r="G114" s="2"/>
      <c r="H114" s="2"/>
      <c r="I114" s="2"/>
    </row>
    <row r="115" spans="1:9" ht="15" customHeight="1" hidden="1" outlineLevel="3">
      <c r="A115" s="6" t="s">
        <v>20</v>
      </c>
      <c r="B115" s="7" t="s">
        <v>92</v>
      </c>
      <c r="C115" s="7"/>
      <c r="D115" s="17">
        <f>D116</f>
        <v>0</v>
      </c>
      <c r="E115" s="19"/>
      <c r="F115" s="19">
        <f>F116</f>
        <v>0</v>
      </c>
      <c r="G115" s="2"/>
      <c r="H115" s="2"/>
      <c r="I115" s="2"/>
    </row>
    <row r="116" spans="1:9" ht="25.5" customHeight="1" hidden="1" outlineLevel="4">
      <c r="A116" s="6" t="s">
        <v>10</v>
      </c>
      <c r="B116" s="7" t="s">
        <v>92</v>
      </c>
      <c r="C116" s="7" t="s">
        <v>11</v>
      </c>
      <c r="D116" s="17">
        <f>D117</f>
        <v>0</v>
      </c>
      <c r="E116" s="19"/>
      <c r="F116" s="19">
        <f>F117</f>
        <v>0</v>
      </c>
      <c r="G116" s="2"/>
      <c r="H116" s="2"/>
      <c r="I116" s="2"/>
    </row>
    <row r="117" spans="1:9" ht="25.5" customHeight="1" hidden="1" outlineLevel="5">
      <c r="A117" s="6" t="s">
        <v>12</v>
      </c>
      <c r="B117" s="7" t="s">
        <v>92</v>
      </c>
      <c r="C117" s="7" t="s">
        <v>13</v>
      </c>
      <c r="D117" s="17">
        <v>0</v>
      </c>
      <c r="E117" s="19"/>
      <c r="F117" s="19">
        <f>D117+E117</f>
        <v>0</v>
      </c>
      <c r="G117" s="2"/>
      <c r="H117" s="2"/>
      <c r="I117" s="2"/>
    </row>
    <row r="118" spans="1:9" ht="25.5" customHeight="1" hidden="1" outlineLevel="5">
      <c r="A118" s="6" t="s">
        <v>111</v>
      </c>
      <c r="B118" s="7" t="s">
        <v>112</v>
      </c>
      <c r="C118" s="7"/>
      <c r="D118" s="17">
        <v>0</v>
      </c>
      <c r="E118" s="19"/>
      <c r="F118" s="19">
        <f>F119</f>
        <v>0</v>
      </c>
      <c r="G118" s="2"/>
      <c r="H118" s="2"/>
      <c r="I118" s="2"/>
    </row>
    <row r="119" spans="1:9" ht="25.5" customHeight="1" hidden="1" outlineLevel="5">
      <c r="A119" s="6" t="s">
        <v>10</v>
      </c>
      <c r="B119" s="7" t="s">
        <v>112</v>
      </c>
      <c r="C119" s="7" t="s">
        <v>11</v>
      </c>
      <c r="D119" s="17">
        <v>0</v>
      </c>
      <c r="E119" s="19"/>
      <c r="F119" s="19">
        <f>F120</f>
        <v>0</v>
      </c>
      <c r="G119" s="2"/>
      <c r="H119" s="2"/>
      <c r="I119" s="2"/>
    </row>
    <row r="120" spans="1:9" ht="25.5" customHeight="1" hidden="1" outlineLevel="5">
      <c r="A120" s="6" t="s">
        <v>12</v>
      </c>
      <c r="B120" s="7" t="s">
        <v>112</v>
      </c>
      <c r="C120" s="7" t="s">
        <v>13</v>
      </c>
      <c r="D120" s="17">
        <v>0</v>
      </c>
      <c r="E120" s="19">
        <v>0</v>
      </c>
      <c r="F120" s="19">
        <f>E120+D120</f>
        <v>0</v>
      </c>
      <c r="G120" s="2"/>
      <c r="H120" s="2"/>
      <c r="I120" s="2"/>
    </row>
    <row r="121" spans="1:9" ht="25.5" customHeight="1" hidden="1" outlineLevel="5">
      <c r="A121" s="26" t="s">
        <v>118</v>
      </c>
      <c r="B121" s="7" t="s">
        <v>117</v>
      </c>
      <c r="C121" s="7"/>
      <c r="D121" s="17">
        <v>0</v>
      </c>
      <c r="E121" s="19"/>
      <c r="F121" s="19">
        <f>F122</f>
        <v>0</v>
      </c>
      <c r="G121" s="2"/>
      <c r="H121" s="2"/>
      <c r="I121" s="2"/>
    </row>
    <row r="122" spans="1:9" ht="25.5" customHeight="1" hidden="1" outlineLevel="5">
      <c r="A122" s="6" t="s">
        <v>10</v>
      </c>
      <c r="B122" s="7" t="s">
        <v>117</v>
      </c>
      <c r="C122" s="7" t="s">
        <v>11</v>
      </c>
      <c r="D122" s="17">
        <v>0</v>
      </c>
      <c r="E122" s="19"/>
      <c r="F122" s="19">
        <f>F123</f>
        <v>0</v>
      </c>
      <c r="G122" s="2"/>
      <c r="H122" s="2"/>
      <c r="I122" s="2"/>
    </row>
    <row r="123" spans="1:9" ht="25.5" customHeight="1" hidden="1" outlineLevel="5">
      <c r="A123" s="6" t="s">
        <v>12</v>
      </c>
      <c r="B123" s="7" t="s">
        <v>117</v>
      </c>
      <c r="C123" s="7" t="s">
        <v>13</v>
      </c>
      <c r="D123" s="17">
        <v>0</v>
      </c>
      <c r="E123" s="19"/>
      <c r="F123" s="19">
        <f>E123+D123</f>
        <v>0</v>
      </c>
      <c r="G123" s="2"/>
      <c r="H123" s="2"/>
      <c r="I123" s="2"/>
    </row>
    <row r="124" spans="1:9" ht="15" customHeight="1" collapsed="1">
      <c r="A124" s="4" t="s">
        <v>93</v>
      </c>
      <c r="B124" s="5" t="s">
        <v>94</v>
      </c>
      <c r="C124" s="5"/>
      <c r="D124" s="16">
        <f>D125</f>
        <v>126400</v>
      </c>
      <c r="E124" s="19"/>
      <c r="F124" s="20">
        <f>F125</f>
        <v>126400</v>
      </c>
      <c r="G124" s="2"/>
      <c r="H124" s="2"/>
      <c r="I124" s="2"/>
    </row>
    <row r="125" spans="1:9" ht="15" customHeight="1" outlineLevel="1">
      <c r="A125" s="6" t="s">
        <v>95</v>
      </c>
      <c r="B125" s="7" t="s">
        <v>96</v>
      </c>
      <c r="C125" s="7"/>
      <c r="D125" s="17">
        <f>D126</f>
        <v>126400</v>
      </c>
      <c r="E125" s="19"/>
      <c r="F125" s="19">
        <f>F126</f>
        <v>126400</v>
      </c>
      <c r="G125" s="2"/>
      <c r="H125" s="2"/>
      <c r="I125" s="2"/>
    </row>
    <row r="126" spans="1:9" ht="25.5" customHeight="1" outlineLevel="3">
      <c r="A126" s="6" t="s">
        <v>97</v>
      </c>
      <c r="B126" s="7" t="s">
        <v>98</v>
      </c>
      <c r="C126" s="7"/>
      <c r="D126" s="17">
        <f>D127+D129</f>
        <v>126400</v>
      </c>
      <c r="E126" s="19"/>
      <c r="F126" s="19">
        <f>F127+F129</f>
        <v>126400</v>
      </c>
      <c r="G126" s="2"/>
      <c r="H126" s="2"/>
      <c r="I126" s="2"/>
    </row>
    <row r="127" spans="1:9" ht="38.25" customHeight="1" outlineLevel="4">
      <c r="A127" s="6" t="s">
        <v>61</v>
      </c>
      <c r="B127" s="7" t="s">
        <v>98</v>
      </c>
      <c r="C127" s="7" t="s">
        <v>62</v>
      </c>
      <c r="D127" s="17">
        <f>D128</f>
        <v>121400</v>
      </c>
      <c r="E127" s="19"/>
      <c r="F127" s="19">
        <f>F128</f>
        <v>121400</v>
      </c>
      <c r="G127" s="2"/>
      <c r="H127" s="2"/>
      <c r="I127" s="2"/>
    </row>
    <row r="128" spans="1:9" ht="15" customHeight="1" outlineLevel="5">
      <c r="A128" s="6" t="s">
        <v>63</v>
      </c>
      <c r="B128" s="7" t="s">
        <v>98</v>
      </c>
      <c r="C128" s="7" t="s">
        <v>64</v>
      </c>
      <c r="D128" s="17">
        <v>121400</v>
      </c>
      <c r="E128" s="19"/>
      <c r="F128" s="19">
        <f>E128+D128</f>
        <v>121400</v>
      </c>
      <c r="G128" s="2"/>
      <c r="H128" s="2"/>
      <c r="I128" s="2"/>
    </row>
    <row r="129" spans="1:9" ht="25.5" customHeight="1" outlineLevel="4">
      <c r="A129" s="6" t="s">
        <v>10</v>
      </c>
      <c r="B129" s="7" t="s">
        <v>98</v>
      </c>
      <c r="C129" s="7" t="s">
        <v>11</v>
      </c>
      <c r="D129" s="17">
        <f>D130</f>
        <v>5000</v>
      </c>
      <c r="E129" s="19"/>
      <c r="F129" s="19">
        <f>F130</f>
        <v>5000</v>
      </c>
      <c r="G129" s="2"/>
      <c r="H129" s="2"/>
      <c r="I129" s="2"/>
    </row>
    <row r="130" spans="1:9" ht="25.5" customHeight="1" outlineLevel="5">
      <c r="A130" s="6" t="s">
        <v>12</v>
      </c>
      <c r="B130" s="7" t="s">
        <v>98</v>
      </c>
      <c r="C130" s="7" t="s">
        <v>13</v>
      </c>
      <c r="D130" s="17">
        <v>5000</v>
      </c>
      <c r="E130" s="19"/>
      <c r="F130" s="19">
        <f>D130+E130</f>
        <v>5000</v>
      </c>
      <c r="G130" s="2"/>
      <c r="H130" s="2"/>
      <c r="I130" s="2"/>
    </row>
    <row r="131" spans="1:9" ht="12.75" customHeight="1">
      <c r="A131" s="8" t="s">
        <v>99</v>
      </c>
      <c r="B131" s="8"/>
      <c r="C131" s="8"/>
      <c r="D131" s="28">
        <f>D124+D87+D73+D65+D54+D46+D70+D20+D14+D9</f>
        <v>17488718.69</v>
      </c>
      <c r="E131" s="19">
        <f>SUM(E9:E130)</f>
        <v>2359849.42</v>
      </c>
      <c r="F131" s="19">
        <f>F124+F87+F73+F70+F65+F54+F51+F46+F20+F14+F9</f>
        <v>19848568.11</v>
      </c>
      <c r="G131" s="2"/>
      <c r="H131" s="2"/>
      <c r="I131" s="2"/>
    </row>
    <row r="132" spans="1:9" ht="12.75" customHeight="1">
      <c r="A132" s="9"/>
      <c r="B132" s="9"/>
      <c r="C132" s="9"/>
      <c r="D132" s="9"/>
      <c r="E132" s="2"/>
      <c r="F132" s="2"/>
      <c r="G132" s="2"/>
      <c r="H132" s="2"/>
      <c r="I132" s="2"/>
    </row>
  </sheetData>
  <sheetProtection/>
  <mergeCells count="11">
    <mergeCell ref="B6:B7"/>
    <mergeCell ref="C6:C7"/>
    <mergeCell ref="D6:D7"/>
    <mergeCell ref="E6:E7"/>
    <mergeCell ref="F6:F7"/>
    <mergeCell ref="D1:F1"/>
    <mergeCell ref="A2:D2"/>
    <mergeCell ref="A3:D3"/>
    <mergeCell ref="A4:D4"/>
    <mergeCell ref="A5:D5"/>
    <mergeCell ref="A6:A7"/>
  </mergeCells>
  <printOptions/>
  <pageMargins left="0.3937007874015748" right="0.3937007874015748" top="0.5905511811023623" bottom="0.5905511811023623" header="0.3937007874015748" footer="0.3937007874015748"/>
  <pageSetup errors="blank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2020-12-16T14:46:57Z</cp:lastPrinted>
  <dcterms:created xsi:type="dcterms:W3CDTF">2017-12-03T21:45:16Z</dcterms:created>
  <dcterms:modified xsi:type="dcterms:W3CDTF">2021-11-16T08:56:37Z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№10 ЦСРВР (на очередной год)(6).xls</vt:lpwstr>
  </property>
  <property fmtid="{D5CDD505-2E9C-101B-9397-08002B2CF9AE}" pid="3" name="Название отчета">
    <vt:lpwstr>Приложение №10 ЦСРВР (на очередной год)(6).xls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pril10_2017</vt:lpwstr>
  </property>
</Properties>
</file>