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<sst xmlns="http://schemas.openxmlformats.org/spreadsheetml/2006/main" count="46" uniqueCount="42">
  <si>
    <t>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</si>
  <si>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</si>
  <si>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</si>
  <si>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</si>
  <si>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</si>
  <si>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</si>
  <si>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</si>
  <si>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</si>
  <si>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</si>
  <si>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Другие вопросы в области национальной экономики</t>
  </si>
  <si>
    <t xml:space="preserve"> - расходы по доставке товаров первой необходимости в сельские магазины</t>
  </si>
  <si>
    <t xml:space="preserve"> - ведение кадастра землеустроительной документации</t>
  </si>
  <si>
    <t>Функционирование законодательных (представительных) органов государственной власти и местного самоуправления</t>
  </si>
  <si>
    <t>Поправки          +         -</t>
  </si>
  <si>
    <t>аппарат управления</t>
  </si>
  <si>
    <t>оценка недвижимости</t>
  </si>
  <si>
    <t>выполнение других обязательств государства</t>
  </si>
  <si>
    <t>Утверждено     по бюджету       на год</t>
  </si>
  <si>
    <t>руководство и управление в сфере установленных функций</t>
  </si>
  <si>
    <t xml:space="preserve">в том числе </t>
  </si>
  <si>
    <t xml:space="preserve">в том числе: </t>
  </si>
  <si>
    <t xml:space="preserve"> - расходы по обслуживанию сельского населения бытовыми услугами</t>
  </si>
  <si>
    <t>Раздел подраздел</t>
  </si>
  <si>
    <t>Функционирование  Правительства Российской Федерации, высших органов исполнительной власти  субъектов Российской Федерации, местных администраций</t>
  </si>
  <si>
    <t>Благоустройство</t>
  </si>
  <si>
    <t>Бюджетные ассигнования в соответствии с уточненной бюджетной росписью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</si>
  <si>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</si>
  <si>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</si>
  <si>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</si>
  <si>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Оказание мер социальной поддержки специалистов</t>
  </si>
  <si>
    <t>Дорожное хозяйство (дорожные фонды)</t>
  </si>
  <si>
    <t>процент исполнения</t>
  </si>
  <si>
    <t>Обеспечение пожарной безопасности</t>
  </si>
  <si>
    <t>Субсидия некомерческим организациям</t>
  </si>
  <si>
    <t>Физическая культура и спорт на селе</t>
  </si>
  <si>
    <t>ИТОГО РАСХОДОВ:</t>
  </si>
  <si>
    <t>Коммунальное хозяйство</t>
  </si>
  <si>
    <t>Пособия, компенсации и иные социальные выплаты гражданам</t>
  </si>
  <si>
    <t>Обеспечение проведения выборов и референдумов</t>
  </si>
  <si>
    <t>Исполнение расходов бюджета сельского поселения "Село Маклино" за 2021 год</t>
  </si>
  <si>
    <t>Исполнение за 2021 год</t>
  </si>
  <si>
    <t>Приложение №2 к Решению сельской Думы сельского поселения "Село Маклино" № 19 от "08"07.2021г. "Об исполнении бюджета сельского поселения "Село маклино" за 2 квартал 2021 год"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</si>
</sst>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"/>
    <numFmt numFmtId="174" formatCode="0.0"/>
    <numFmt numFmtId="175" formatCode="[&lt;=9999999]###\-####;\(###\)\ ###\-####"/>
    <numFmt numFmtId="176" formatCode="[$-FC19]d\ mmmm\ yyyy\ &quot;г.&quot;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3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 vertical="center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2" fontId="1" fillId="0" borderId="0" xfId="0" applyNumberFormat="1" applyFont="1" applyAlignment="1">
      <alignment/>
    </xf>
    <xf numFmtId="173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7" fillId="0" borderId="11" xfId="52" applyFont="1" applyBorder="1" applyAlignment="1">
      <alignment wrapText="1" shrinkToFit="1"/>
      <protection/>
    </xf>
    <xf numFmtId="0" fontId="8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3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zoomScale="90" zoomScaleNormal="95" zoomScaleSheetLayoutView="90" zoomScalePageLayoutView="0" workbookViewId="0" topLeftCell="A1">
      <selection activeCell="E1" sqref="E1:I1"/>
    </sheetView>
  </sheetViews>
  <sheetFormatPr defaultColWidth="9.00390625" defaultRowHeight="12.75"/>
  <cols>
    <col min="1" max="1" width="54.125" style="9" customWidth="1"/>
    <col min="2" max="2" width="11.25390625" style="9" customWidth="1"/>
    <col min="3" max="3" width="11.125" style="9" hidden="1" customWidth="1"/>
    <col min="4" max="4" width="0.12890625" style="9" hidden="1" customWidth="1"/>
    <col min="5" max="5" width="16.625" style="9" customWidth="1"/>
    <col min="6" max="6" width="15.75390625" style="9" customWidth="1"/>
    <col min="7" max="7" width="8.75390625" style="9" hidden="1" customWidth="1"/>
    <col min="8" max="8" width="9.125" style="9" hidden="1" customWidth="1"/>
    <col min="9" max="9" width="14.375" style="20" customWidth="1"/>
    <col min="10" max="16384" width="9.125" style="9" customWidth="1"/>
  </cols>
  <sheetData>
    <row r="1" spans="5:9" ht="75.75" customHeight="1">
      <c r="E1" s="41" t="s">
        <v>41</v>
      </c>
      <c r="F1" s="41"/>
      <c r="G1" s="41"/>
      <c r="H1" s="41"/>
      <c r="I1" s="41"/>
    </row>
    <row r="3" spans="1:9" ht="48.75" customHeight="1">
      <c r="A3" s="40" t="s">
        <v>39</v>
      </c>
      <c r="B3" s="40"/>
      <c r="C3" s="40"/>
      <c r="D3" s="40"/>
      <c r="E3" s="40"/>
      <c r="F3" s="40"/>
      <c r="G3" s="40"/>
      <c r="H3" s="40"/>
      <c r="I3" s="40"/>
    </row>
    <row r="4" spans="1:9" ht="10.5" customHeight="1">
      <c r="A4" s="10"/>
      <c r="B4" s="10"/>
      <c r="C4" s="11"/>
      <c r="E4" s="39"/>
      <c r="F4" s="39"/>
      <c r="G4" s="39"/>
      <c r="H4" s="39"/>
      <c r="I4" s="39"/>
    </row>
    <row r="5" spans="1:9" s="18" customFormat="1" ht="76.5" customHeight="1">
      <c r="A5" s="15" t="s">
        <v>0</v>
      </c>
      <c r="B5" s="16" t="s">
        <v>22</v>
      </c>
      <c r="C5" s="16" t="s">
        <v>13</v>
      </c>
      <c r="D5" s="17" t="s">
        <v>17</v>
      </c>
      <c r="E5" s="17" t="s">
        <v>25</v>
      </c>
      <c r="F5" s="19" t="s">
        <v>40</v>
      </c>
      <c r="G5" s="28"/>
      <c r="H5" s="28"/>
      <c r="I5" s="32" t="s">
        <v>31</v>
      </c>
    </row>
    <row r="6" spans="1:9" ht="15.75" customHeight="1">
      <c r="A6" s="7" t="s">
        <v>1</v>
      </c>
      <c r="B6" s="12">
        <v>100</v>
      </c>
      <c r="C6" s="4">
        <f>SUM(C7:C11)</f>
        <v>17103</v>
      </c>
      <c r="D6" s="4" t="e">
        <f>SUM(D7:D11)</f>
        <v>#REF!</v>
      </c>
      <c r="E6" s="29">
        <f>SUM(E7:E11)</f>
        <v>5113716.25</v>
      </c>
      <c r="F6" s="25">
        <f>F7+F8+F11</f>
        <v>1655137.26</v>
      </c>
      <c r="G6" s="3"/>
      <c r="H6" s="3"/>
      <c r="I6" s="33">
        <f>F6/E6*100</f>
        <v>32.36662300142289</v>
      </c>
    </row>
    <row r="7" spans="1:9" ht="43.5" customHeight="1">
      <c r="A7" s="1" t="s">
        <v>12</v>
      </c>
      <c r="B7" s="5">
        <v>103</v>
      </c>
      <c r="C7" s="1">
        <v>164</v>
      </c>
      <c r="D7" s="6" t="e">
        <f>#REF!+C7</f>
        <v>#REF!</v>
      </c>
      <c r="E7" s="23">
        <v>24246</v>
      </c>
      <c r="F7" s="23"/>
      <c r="G7" s="3"/>
      <c r="H7" s="3"/>
      <c r="I7" s="33">
        <f aca="true" t="shared" si="0" ref="I7:I42">F7/E7*100</f>
        <v>0</v>
      </c>
    </row>
    <row r="8" spans="1:9" ht="61.5" customHeight="1">
      <c r="A8" s="1" t="s">
        <v>23</v>
      </c>
      <c r="B8" s="5">
        <v>104</v>
      </c>
      <c r="C8" s="1"/>
      <c r="D8" s="6"/>
      <c r="E8" s="23">
        <v>4345726.25</v>
      </c>
      <c r="F8" s="23">
        <v>1442130.85</v>
      </c>
      <c r="G8" s="3"/>
      <c r="H8" s="3"/>
      <c r="I8" s="33">
        <f t="shared" si="0"/>
        <v>33.18503667827674</v>
      </c>
    </row>
    <row r="9" spans="1:9" ht="26.25" customHeight="1" hidden="1">
      <c r="A9" s="1" t="s">
        <v>38</v>
      </c>
      <c r="B9" s="5">
        <v>107</v>
      </c>
      <c r="C9" s="1"/>
      <c r="D9" s="6"/>
      <c r="E9" s="23"/>
      <c r="F9" s="23"/>
      <c r="G9" s="3"/>
      <c r="H9" s="3"/>
      <c r="I9" s="33"/>
    </row>
    <row r="10" spans="1:9" ht="14.25">
      <c r="A10" s="1" t="s">
        <v>2</v>
      </c>
      <c r="B10" s="5">
        <v>111</v>
      </c>
      <c r="C10" s="1">
        <v>-200</v>
      </c>
      <c r="D10" s="6" t="e">
        <f>#REF!+C10</f>
        <v>#REF!</v>
      </c>
      <c r="E10" s="23">
        <v>100000</v>
      </c>
      <c r="F10" s="23">
        <v>0</v>
      </c>
      <c r="G10" s="3"/>
      <c r="H10" s="3"/>
      <c r="I10" s="33"/>
    </row>
    <row r="11" spans="1:9" ht="26.25" customHeight="1">
      <c r="A11" s="1" t="s">
        <v>3</v>
      </c>
      <c r="B11" s="5">
        <v>113</v>
      </c>
      <c r="C11" s="1">
        <f>SUM(C12:C14)</f>
        <v>17139</v>
      </c>
      <c r="D11" s="6" t="e">
        <f>SUM(D12:D14)</f>
        <v>#REF!</v>
      </c>
      <c r="E11" s="23">
        <v>643744</v>
      </c>
      <c r="F11" s="23">
        <v>213006.41</v>
      </c>
      <c r="G11" s="3"/>
      <c r="H11" s="3"/>
      <c r="I11" s="33">
        <f t="shared" si="0"/>
        <v>33.08868276830542</v>
      </c>
    </row>
    <row r="12" spans="1:9" ht="14.25" hidden="1">
      <c r="A12" s="1" t="s">
        <v>14</v>
      </c>
      <c r="B12" s="5"/>
      <c r="C12" s="2">
        <v>16846</v>
      </c>
      <c r="D12" s="3" t="e">
        <f>#REF!+C12</f>
        <v>#REF!</v>
      </c>
      <c r="E12" s="24"/>
      <c r="F12" s="24"/>
      <c r="G12" s="3"/>
      <c r="H12" s="3"/>
      <c r="I12" s="33" t="e">
        <f t="shared" si="0"/>
        <v>#DIV/0!</v>
      </c>
    </row>
    <row r="13" spans="1:9" ht="16.5" customHeight="1" hidden="1">
      <c r="A13" s="1" t="s">
        <v>15</v>
      </c>
      <c r="B13" s="5"/>
      <c r="C13" s="2">
        <v>180</v>
      </c>
      <c r="D13" s="3" t="e">
        <f>#REF!+C13</f>
        <v>#REF!</v>
      </c>
      <c r="E13" s="24"/>
      <c r="F13" s="24"/>
      <c r="G13" s="3"/>
      <c r="H13" s="3"/>
      <c r="I13" s="33" t="e">
        <f t="shared" si="0"/>
        <v>#DIV/0!</v>
      </c>
    </row>
    <row r="14" spans="1:9" ht="15.75" customHeight="1" hidden="1">
      <c r="A14" s="1" t="s">
        <v>16</v>
      </c>
      <c r="B14" s="5"/>
      <c r="C14" s="2">
        <v>113</v>
      </c>
      <c r="D14" s="3" t="e">
        <f>#REF!+C14</f>
        <v>#REF!</v>
      </c>
      <c r="E14" s="24"/>
      <c r="F14" s="24"/>
      <c r="G14" s="3"/>
      <c r="H14" s="3"/>
      <c r="I14" s="33" t="e">
        <f t="shared" si="0"/>
        <v>#DIV/0!</v>
      </c>
    </row>
    <row r="15" spans="1:9" ht="15.75" customHeight="1">
      <c r="A15" s="4" t="s">
        <v>26</v>
      </c>
      <c r="B15" s="21">
        <v>203</v>
      </c>
      <c r="C15" s="4"/>
      <c r="D15" s="13"/>
      <c r="E15" s="30">
        <f>E16</f>
        <v>126400</v>
      </c>
      <c r="F15" s="27">
        <f>F16</f>
        <v>52043.7</v>
      </c>
      <c r="G15" s="13"/>
      <c r="H15" s="13"/>
      <c r="I15" s="33">
        <f t="shared" si="0"/>
        <v>41.17381329113924</v>
      </c>
    </row>
    <row r="16" spans="1:9" ht="32.25" customHeight="1">
      <c r="A16" s="1" t="s">
        <v>27</v>
      </c>
      <c r="B16" s="5">
        <v>203</v>
      </c>
      <c r="C16" s="2"/>
      <c r="D16" s="3"/>
      <c r="E16" s="24">
        <v>126400</v>
      </c>
      <c r="F16" s="24">
        <v>52043.7</v>
      </c>
      <c r="G16" s="3"/>
      <c r="H16" s="3"/>
      <c r="I16" s="33">
        <f t="shared" si="0"/>
        <v>41.17381329113924</v>
      </c>
    </row>
    <row r="17" spans="1:9" ht="20.25" customHeight="1">
      <c r="A17" s="4" t="s">
        <v>32</v>
      </c>
      <c r="B17" s="21">
        <v>310</v>
      </c>
      <c r="C17" s="4"/>
      <c r="D17" s="13"/>
      <c r="E17" s="27">
        <f>E18</f>
        <v>2177791.17</v>
      </c>
      <c r="F17" s="27">
        <f>F18</f>
        <v>759990</v>
      </c>
      <c r="G17" s="13"/>
      <c r="H17" s="13"/>
      <c r="I17" s="33">
        <f t="shared" si="0"/>
        <v>34.89728539949953</v>
      </c>
    </row>
    <row r="18" spans="1:9" ht="23.25" customHeight="1">
      <c r="A18" s="2" t="s">
        <v>32</v>
      </c>
      <c r="B18" s="8">
        <v>310</v>
      </c>
      <c r="C18" s="2"/>
      <c r="D18" s="3"/>
      <c r="E18" s="24">
        <v>2177791.17</v>
      </c>
      <c r="F18" s="24">
        <v>759990</v>
      </c>
      <c r="G18" s="3"/>
      <c r="H18" s="3"/>
      <c r="I18" s="33">
        <f t="shared" si="0"/>
        <v>34.89728539949953</v>
      </c>
    </row>
    <row r="19" spans="1:9" ht="15">
      <c r="A19" s="7" t="s">
        <v>4</v>
      </c>
      <c r="B19" s="12">
        <v>400</v>
      </c>
      <c r="C19" s="4" t="e">
        <f>#REF!+#REF!+C21+#REF!</f>
        <v>#REF!</v>
      </c>
      <c r="D19" s="4" t="e">
        <f>#REF!+#REF!+D21+#REF!</f>
        <v>#REF!</v>
      </c>
      <c r="E19" s="25">
        <f>E20+E21</f>
        <v>99068</v>
      </c>
      <c r="F19" s="25">
        <f>F20+F21</f>
        <v>99068</v>
      </c>
      <c r="G19" s="4" t="e">
        <f>#REF!+G21</f>
        <v>#REF!</v>
      </c>
      <c r="H19" s="4" t="e">
        <f>#REF!+H21</f>
        <v>#REF!</v>
      </c>
      <c r="I19" s="33">
        <f t="shared" si="0"/>
        <v>100</v>
      </c>
    </row>
    <row r="20" spans="1:9" ht="15.75">
      <c r="A20" s="31" t="s">
        <v>30</v>
      </c>
      <c r="B20" s="8">
        <v>409</v>
      </c>
      <c r="C20" s="4"/>
      <c r="D20" s="4"/>
      <c r="E20" s="26">
        <v>99068</v>
      </c>
      <c r="F20" s="26">
        <v>99068</v>
      </c>
      <c r="G20" s="4"/>
      <c r="H20" s="4"/>
      <c r="I20" s="33">
        <f t="shared" si="0"/>
        <v>100</v>
      </c>
    </row>
    <row r="21" spans="1:9" ht="21" customHeight="1" hidden="1">
      <c r="A21" s="1" t="s">
        <v>9</v>
      </c>
      <c r="B21" s="5">
        <v>412</v>
      </c>
      <c r="C21" s="1">
        <v>350</v>
      </c>
      <c r="D21" s="6">
        <f>SUM(D23:D26)</f>
        <v>1008</v>
      </c>
      <c r="E21" s="23"/>
      <c r="F21" s="23"/>
      <c r="G21" s="3"/>
      <c r="H21" s="3"/>
      <c r="I21" s="33" t="e">
        <f t="shared" si="0"/>
        <v>#DIV/0!</v>
      </c>
    </row>
    <row r="22" spans="1:9" ht="27.75" customHeight="1" hidden="1">
      <c r="A22" s="1" t="s">
        <v>18</v>
      </c>
      <c r="B22" s="5"/>
      <c r="C22" s="2"/>
      <c r="D22" s="3"/>
      <c r="E22" s="24"/>
      <c r="F22" s="24"/>
      <c r="G22" s="3"/>
      <c r="H22" s="3"/>
      <c r="I22" s="33" t="e">
        <f t="shared" si="0"/>
        <v>#DIV/0!</v>
      </c>
    </row>
    <row r="23" spans="1:9" ht="0.75" customHeight="1" hidden="1">
      <c r="A23" s="1" t="s">
        <v>11</v>
      </c>
      <c r="B23" s="5"/>
      <c r="C23" s="2"/>
      <c r="D23" s="3">
        <v>603</v>
      </c>
      <c r="E23" s="24"/>
      <c r="F23" s="24"/>
      <c r="G23" s="3"/>
      <c r="H23" s="3"/>
      <c r="I23" s="33" t="e">
        <f t="shared" si="0"/>
        <v>#DIV/0!</v>
      </c>
    </row>
    <row r="24" spans="1:9" ht="30" customHeight="1" hidden="1">
      <c r="A24" s="1" t="s">
        <v>21</v>
      </c>
      <c r="B24" s="5"/>
      <c r="C24" s="2"/>
      <c r="D24" s="3">
        <v>32</v>
      </c>
      <c r="E24" s="24"/>
      <c r="F24" s="24"/>
      <c r="G24" s="3"/>
      <c r="H24" s="3"/>
      <c r="I24" s="33" t="e">
        <f t="shared" si="0"/>
        <v>#DIV/0!</v>
      </c>
    </row>
    <row r="25" spans="1:9" ht="32.25" customHeight="1" hidden="1">
      <c r="A25" s="1" t="s">
        <v>10</v>
      </c>
      <c r="B25" s="5"/>
      <c r="C25" s="2"/>
      <c r="D25" s="3">
        <v>23</v>
      </c>
      <c r="E25" s="24"/>
      <c r="F25" s="24"/>
      <c r="G25" s="3"/>
      <c r="H25" s="3"/>
      <c r="I25" s="33" t="e">
        <f t="shared" si="0"/>
        <v>#DIV/0!</v>
      </c>
    </row>
    <row r="26" spans="1:9" ht="29.25" customHeight="1" hidden="1">
      <c r="A26" s="1"/>
      <c r="B26" s="5"/>
      <c r="C26" s="2">
        <v>350</v>
      </c>
      <c r="D26" s="3">
        <v>350</v>
      </c>
      <c r="E26" s="24"/>
      <c r="F26" s="24"/>
      <c r="G26" s="3"/>
      <c r="H26" s="3"/>
      <c r="I26" s="33" t="e">
        <f t="shared" si="0"/>
        <v>#DIV/0!</v>
      </c>
    </row>
    <row r="27" spans="1:9" ht="15">
      <c r="A27" s="7" t="s">
        <v>5</v>
      </c>
      <c r="B27" s="12">
        <v>500</v>
      </c>
      <c r="C27" s="4">
        <f>SUM(C28:C29)</f>
        <v>0</v>
      </c>
      <c r="D27" s="4">
        <f>SUM(D28:D29)</f>
        <v>0</v>
      </c>
      <c r="E27" s="25">
        <f>E29+E28</f>
        <v>10362223.08</v>
      </c>
      <c r="F27" s="25">
        <f>F29</f>
        <v>3545157.02</v>
      </c>
      <c r="G27" s="3"/>
      <c r="H27" s="3"/>
      <c r="I27" s="33">
        <f t="shared" si="0"/>
        <v>34.21232097234487</v>
      </c>
    </row>
    <row r="28" spans="1:9" ht="15.75" customHeight="1">
      <c r="A28" s="1" t="s">
        <v>36</v>
      </c>
      <c r="B28" s="5">
        <v>502</v>
      </c>
      <c r="C28" s="2"/>
      <c r="D28" s="3"/>
      <c r="E28" s="24">
        <v>2299798.8</v>
      </c>
      <c r="F28" s="24"/>
      <c r="G28" s="3"/>
      <c r="H28" s="3"/>
      <c r="I28" s="33"/>
    </row>
    <row r="29" spans="1:9" ht="14.25">
      <c r="A29" s="1" t="s">
        <v>24</v>
      </c>
      <c r="B29" s="5">
        <v>503</v>
      </c>
      <c r="C29" s="1"/>
      <c r="D29" s="6"/>
      <c r="E29" s="23">
        <v>8062424.28</v>
      </c>
      <c r="F29" s="23">
        <v>3545157.02</v>
      </c>
      <c r="G29" s="3"/>
      <c r="H29" s="3"/>
      <c r="I29" s="33">
        <f t="shared" si="0"/>
        <v>43.97135274552929</v>
      </c>
    </row>
    <row r="30" spans="1:9" ht="14.25" hidden="1">
      <c r="A30" s="1" t="s">
        <v>20</v>
      </c>
      <c r="B30" s="5"/>
      <c r="C30" s="2"/>
      <c r="D30" s="3"/>
      <c r="E30" s="24"/>
      <c r="F30" s="24"/>
      <c r="G30" s="3"/>
      <c r="H30" s="3"/>
      <c r="I30" s="33" t="e">
        <f t="shared" si="0"/>
        <v>#DIV/0!</v>
      </c>
    </row>
    <row r="31" spans="1:9" ht="28.5" hidden="1">
      <c r="A31" s="1" t="s">
        <v>18</v>
      </c>
      <c r="B31" s="5"/>
      <c r="C31" s="2"/>
      <c r="D31" s="3"/>
      <c r="E31" s="24"/>
      <c r="F31" s="24"/>
      <c r="G31" s="3"/>
      <c r="H31" s="3"/>
      <c r="I31" s="33" t="e">
        <f t="shared" si="0"/>
        <v>#DIV/0!</v>
      </c>
    </row>
    <row r="32" spans="1:9" ht="15">
      <c r="A32" s="1" t="s">
        <v>6</v>
      </c>
      <c r="B32" s="21">
        <v>702</v>
      </c>
      <c r="C32" s="4"/>
      <c r="D32" s="13">
        <v>7674</v>
      </c>
      <c r="E32" s="27">
        <v>150000</v>
      </c>
      <c r="F32" s="27">
        <v>150000</v>
      </c>
      <c r="G32" s="13"/>
      <c r="H32" s="13"/>
      <c r="I32" s="34">
        <f t="shared" si="0"/>
        <v>100</v>
      </c>
    </row>
    <row r="33" spans="1:9" ht="30.75" customHeight="1">
      <c r="A33" s="7" t="s">
        <v>7</v>
      </c>
      <c r="B33" s="12">
        <v>800</v>
      </c>
      <c r="C33" s="4">
        <f>SUM(C34:C34)</f>
        <v>1272</v>
      </c>
      <c r="D33" s="4">
        <f>SUM(D34:D34)</f>
        <v>1272</v>
      </c>
      <c r="E33" s="25">
        <f>E34</f>
        <v>269250.34</v>
      </c>
      <c r="F33" s="25">
        <f>F34</f>
        <v>0</v>
      </c>
      <c r="G33" s="3"/>
      <c r="H33" s="3"/>
      <c r="I33" s="33">
        <f t="shared" si="0"/>
        <v>0</v>
      </c>
    </row>
    <row r="34" spans="1:9" ht="15.75" customHeight="1">
      <c r="A34" s="1" t="s">
        <v>8</v>
      </c>
      <c r="B34" s="5">
        <v>801</v>
      </c>
      <c r="C34" s="1">
        <v>1272</v>
      </c>
      <c r="D34" s="6">
        <f>SUM(C34:C34)</f>
        <v>1272</v>
      </c>
      <c r="E34" s="23">
        <v>269250.34</v>
      </c>
      <c r="F34" s="23"/>
      <c r="G34" s="3"/>
      <c r="H34" s="3"/>
      <c r="I34" s="33">
        <f t="shared" si="0"/>
        <v>0</v>
      </c>
    </row>
    <row r="35" spans="1:9" ht="9.75" customHeight="1" hidden="1">
      <c r="A35" s="1" t="s">
        <v>19</v>
      </c>
      <c r="B35" s="5"/>
      <c r="C35" s="2"/>
      <c r="D35" s="3"/>
      <c r="E35" s="24"/>
      <c r="F35" s="24"/>
      <c r="G35" s="3"/>
      <c r="H35" s="3"/>
      <c r="I35" s="33" t="e">
        <f t="shared" si="0"/>
        <v>#DIV/0!</v>
      </c>
    </row>
    <row r="36" spans="1:9" ht="29.25" customHeight="1" hidden="1">
      <c r="A36" s="1" t="s">
        <v>18</v>
      </c>
      <c r="B36" s="5"/>
      <c r="C36" s="2"/>
      <c r="D36" s="3"/>
      <c r="E36" s="24"/>
      <c r="F36" s="24"/>
      <c r="G36" s="3"/>
      <c r="H36" s="3"/>
      <c r="I36" s="33" t="e">
        <f t="shared" si="0"/>
        <v>#DIV/0!</v>
      </c>
    </row>
    <row r="37" spans="1:9" ht="9" customHeight="1" hidden="1">
      <c r="A37" s="1" t="s">
        <v>20</v>
      </c>
      <c r="B37" s="5"/>
      <c r="C37" s="2"/>
      <c r="D37" s="3"/>
      <c r="E37" s="24"/>
      <c r="F37" s="24"/>
      <c r="G37" s="3"/>
      <c r="H37" s="3"/>
      <c r="I37" s="33" t="e">
        <f t="shared" si="0"/>
        <v>#DIV/0!</v>
      </c>
    </row>
    <row r="38" spans="1:9" s="22" customFormat="1" ht="19.5" customHeight="1">
      <c r="A38" s="4" t="s">
        <v>28</v>
      </c>
      <c r="B38" s="21">
        <v>1000</v>
      </c>
      <c r="C38" s="4"/>
      <c r="D38" s="13"/>
      <c r="E38" s="27">
        <f>E39+E41+E40</f>
        <v>183854</v>
      </c>
      <c r="F38" s="27">
        <f>F39+F41+F40</f>
        <v>183854</v>
      </c>
      <c r="G38" s="13"/>
      <c r="H38" s="13"/>
      <c r="I38" s="33">
        <f t="shared" si="0"/>
        <v>100</v>
      </c>
    </row>
    <row r="39" spans="1:9" ht="16.5" customHeight="1">
      <c r="A39" s="1" t="s">
        <v>29</v>
      </c>
      <c r="B39" s="5">
        <v>1001</v>
      </c>
      <c r="C39" s="26">
        <v>55220</v>
      </c>
      <c r="D39" s="24">
        <v>27885.7</v>
      </c>
      <c r="E39" s="24">
        <v>133854</v>
      </c>
      <c r="F39" s="24">
        <f>E39</f>
        <v>133854</v>
      </c>
      <c r="G39" s="3"/>
      <c r="H39" s="3"/>
      <c r="I39" s="33">
        <f t="shared" si="0"/>
        <v>100</v>
      </c>
    </row>
    <row r="40" spans="1:9" ht="27.75" customHeight="1">
      <c r="A40" s="1" t="s">
        <v>37</v>
      </c>
      <c r="B40" s="5">
        <v>1003</v>
      </c>
      <c r="C40" s="26"/>
      <c r="D40" s="24"/>
      <c r="E40" s="24"/>
      <c r="F40" s="24"/>
      <c r="G40" s="3"/>
      <c r="H40" s="3"/>
      <c r="I40" s="33"/>
    </row>
    <row r="41" spans="1:9" ht="16.5" customHeight="1">
      <c r="A41" s="35" t="s">
        <v>33</v>
      </c>
      <c r="B41" s="36">
        <v>1006</v>
      </c>
      <c r="C41" s="26"/>
      <c r="D41" s="24"/>
      <c r="E41" s="24">
        <v>50000</v>
      </c>
      <c r="F41" s="24">
        <v>50000</v>
      </c>
      <c r="G41" s="3"/>
      <c r="H41" s="3"/>
      <c r="I41" s="33">
        <f t="shared" si="0"/>
        <v>100</v>
      </c>
    </row>
    <row r="42" spans="1:9" s="22" customFormat="1" ht="18" customHeight="1">
      <c r="A42" s="37" t="s">
        <v>34</v>
      </c>
      <c r="B42" s="38">
        <v>1105</v>
      </c>
      <c r="C42" s="27">
        <v>13000</v>
      </c>
      <c r="D42" s="27">
        <v>0</v>
      </c>
      <c r="E42" s="24">
        <v>20000</v>
      </c>
      <c r="F42" s="24">
        <v>0</v>
      </c>
      <c r="G42" s="13"/>
      <c r="H42" s="13"/>
      <c r="I42" s="33">
        <f t="shared" si="0"/>
        <v>0</v>
      </c>
    </row>
    <row r="43" spans="1:9" s="22" customFormat="1" ht="18" customHeight="1">
      <c r="A43" s="37" t="s">
        <v>35</v>
      </c>
      <c r="B43" s="38"/>
      <c r="C43" s="27">
        <v>13016216.03</v>
      </c>
      <c r="D43" s="27">
        <v>12711903.28</v>
      </c>
      <c r="E43" s="27">
        <f>E6+E15+E17+E19+E27+E33+E38+E42+E32</f>
        <v>18502302.84</v>
      </c>
      <c r="F43" s="27">
        <f>F6+F15+F17+F19+F27+F33+F38+F42+F32</f>
        <v>6445249.98</v>
      </c>
      <c r="G43" s="13"/>
      <c r="H43" s="13"/>
      <c r="I43" s="34">
        <f>F43/E43*100</f>
        <v>34.83485291390896</v>
      </c>
    </row>
    <row r="44" spans="1:3" ht="14.25">
      <c r="A44" s="14"/>
      <c r="B44" s="14"/>
      <c r="C44" s="14"/>
    </row>
    <row r="45" spans="1:3" ht="14.25">
      <c r="A45" s="14"/>
      <c r="B45" s="14"/>
      <c r="C45" s="14"/>
    </row>
    <row r="46" spans="1:3" ht="14.25">
      <c r="A46" s="14"/>
      <c r="B46" s="14"/>
      <c r="C46" s="14"/>
    </row>
    <row r="47" spans="1:3" ht="14.25">
      <c r="A47" s="14"/>
      <c r="B47" s="14"/>
      <c r="C47" s="14"/>
    </row>
    <row r="48" spans="1:3" ht="14.25">
      <c r="A48" s="14"/>
      <c r="B48" s="14"/>
      <c r="C48" s="14"/>
    </row>
    <row r="49" spans="1:3" ht="14.25">
      <c r="A49" s="14"/>
      <c r="B49" s="14"/>
      <c r="C49" s="14"/>
    </row>
    <row r="50" spans="1:3" ht="14.25">
      <c r="A50" s="14"/>
      <c r="B50" s="14"/>
      <c r="C50" s="14"/>
    </row>
    <row r="51" spans="1:3" ht="14.25">
      <c r="A51" s="14"/>
      <c r="B51" s="14"/>
      <c r="C51" s="14"/>
    </row>
    <row r="52" spans="1:3" ht="14.25">
      <c r="A52" s="14"/>
      <c r="B52" s="14"/>
      <c r="C52" s="14"/>
    </row>
    <row r="53" spans="1:3" ht="14.25">
      <c r="A53" s="14"/>
      <c r="B53" s="14"/>
      <c r="C53" s="14"/>
    </row>
    <row r="54" spans="1:3" ht="14.25">
      <c r="A54" s="14"/>
      <c r="B54" s="14"/>
      <c r="C54" s="14"/>
    </row>
    <row r="55" spans="1:3" ht="14.25">
      <c r="A55" s="14"/>
      <c r="B55" s="14"/>
      <c r="C55" s="14"/>
    </row>
  </sheetData>
  <sheetProtection/>
  <mergeCells count="3">
    <mergeCell ref="E4:I4"/>
    <mergeCell ref="A3:I3"/>
    <mergeCell ref="E1:I1"/>
  </mergeCells>
  <printOptions/>
  <pageMargins left="0.25" right="0.25" top="0.75" bottom="0.75" header="0.3" footer="0.3"/>
  <pageSetup fitToHeight="1" fitToWidth="1" horizontalDpi="1200" verticalDpi="1200" orientation="portrait" paperSize="9" scale="90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2014-02-11T11:20:13Z</cp:lastPrinted>
  <dcterms:created xsi:type="dcterms:W3CDTF">2005-01-02T07:46:48Z</dcterms:created>
  <dcterms:modified xsi:type="dcterms:W3CDTF">2021-12-21T11:50:38Z</dcterms:modified>
  <cp:category/>
  <cp:version/>
  <cp:contentType/>
  <cp:contentStatus/>
</cp:coreProperties>
</file>