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40" windowHeight="1185" activeTab="0"/>
  </bookViews>
  <sheets>
    <sheet name="Документ" sheetId="1" r:id="rId1"/>
  </sheets>
  <definedNames>
    <definedName name="_xlnm.Print_Titles" localSheetId="0">'Документ'!$6:$8</definedName>
  </definedNames>
  <calcPr fullCalcOnLoad="1"/>
</workbook>
</file>

<file path=xl/sharedStrings.xml><?xml version="1.0" encoding="utf-8"?>
<sst xmlns="http://schemas.openxmlformats.org/spreadsheetml/2006/main" count="604" uniqueCount="215">
  <si>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</si>
  <si>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</si>
  <si>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</si>
  <si>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</si>
  <si>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</si>
  <si>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</si>
  <si>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</si>
  <si>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</si>
  <si>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</si>
  <si>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</si>
  <si>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</si>
  <si>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</si>
  <si>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</si>
  <si>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</si>
  <si>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</si>
  <si>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</si>
  <si>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</si>
  <si>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</si>
  <si>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</si>
  <si>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</si>
  <si>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</si>
  <si>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</si>
  <si>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</si>
  <si>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</si>
  <si>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</si>
  <si>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</si>
  <si>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</si>
  <si>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</si>
  <si>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</si>
  <si>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</si>
  <si>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</si>
  <si>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</si>
  <si>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</si>
  <si>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</si>
  <si>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</si>
  <si>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</si>
  <si>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</si>
  <si>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</si>
  <si>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</si>
  <si>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</si>
  <si>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</si>
  <si>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</si>
  <si>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</si>
  <si>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</si>
  <si>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</si>
  <si>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</si>
  <si>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</si>
  <si>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</si>
  <si>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</si>
  <si>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</si>
  <si>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</si>
  <si>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</si>
  <si>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</si>
  <si>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</si>
  <si>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</si>
  <si>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</si>
  <si>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</si>
  <si>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</si>
  <si>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</si>
  <si>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</si>
  <si>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</si>
  <si>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</si>
  <si>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</si>
  <si>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</si>
  <si>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</si>
  <si>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</si>
  <si>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</si>
  <si>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</si>
  <si>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</si>
  <si>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</si>
  <si>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</si>
  <si>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</si>
  <si>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</si>
  <si>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</si>
  <si>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</si>
  <si>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</si>
  <si>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</si>
  <si>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</si>
  <si>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</si>
  <si>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</si>
  <si>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</si>
  <si>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>05 0 01 02110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</si>
  <si>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</si>
  <si>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</si>
  <si>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</si>
  <si>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</si>
  <si>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</si>
  <si>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</si>
  <si>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</si>
  <si>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</si>
  <si>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</si>
  <si>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</si>
  <si>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</si>
  <si>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</si>
  <si>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</si>
  <si>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</si>
  <si>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</si>
  <si>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</si>
  <si>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</si>
  <si>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</si>
  <si>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</si>
  <si>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</si>
  <si>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</si>
  <si>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</si>
  <si>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</si>
  <si>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</si>
  <si>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</si>
  <si>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</si>
  <si>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</si>
  <si>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</si>
  <si>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</si>
  <si>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</si>
  <si>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</si>
  <si>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</si>
  <si>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</si>
  <si>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</si>
  <si>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</si>
  <si>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</si>
  <si>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</si>
  <si>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</si>
  <si>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</si>
  <si>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</si>
  <si>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</si>
  <si>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</si>
  <si>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</si>
  <si>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</si>
  <si>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</si>
  <si>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</si>
  <si>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</si>
  <si>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</si>
  <si>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</si>
  <si>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</si>
  <si>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</si>
  <si>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</si>
  <si>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</si>
  <si>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</si>
  <si>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</si>
  <si>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</si>
  <si>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</si>
  <si>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</si>
  <si>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</si>
  <si>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</si>
  <si>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</si>
  <si>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</si>
  <si>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</si>
  <si>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</si>
  <si>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</si>
  <si>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</si>
  <si>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</si>
  <si>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</si>
  <si>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</si>
  <si>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</si>
  <si>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</si>
  <si>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</si>
  <si>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</si>
  <si>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</si>
  <si>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</si>
  <si>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</si>
  <si>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</si>
  <si>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</si>
  <si>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</si>
  <si>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</si>
  <si>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</si>
  <si>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</si>
  <si>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</si>
  <si>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</si>
  <si>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</si>
  <si>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</si>
  <si>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</si>
  <si>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</si>
  <si>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</si>
  <si>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</si>
  <si>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</si>
  <si>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</si>
  <si>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Закупка энергетических ресурсов</t>
  </si>
  <si>
    <t>247</t>
  </si>
  <si>
    <t>Администрация сельского поселения "Село Маклино"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</si>
  <si>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</si>
  <si>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</si>
  <si>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</si>
  <si>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</si>
  <si>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</si>
  <si>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74 0 00 03000</t>
  </si>
  <si>
    <t>20 0 01 01119</t>
  </si>
  <si>
    <t>74 0 00 00920</t>
  </si>
  <si>
    <t>Коммунальное хозяйство</t>
  </si>
  <si>
    <t>0502</t>
  </si>
  <si>
    <t>Благоустройство</t>
  </si>
  <si>
    <t>05 0 04 S0241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</si>
  <si>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</si>
  <si>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</si>
  <si>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Реализация проектов развития общественной инфраструктуры муниципальных образований, основанных на местных инициативах</t>
  </si>
  <si>
    <t xml:space="preserve">  Реализация программ формирования современной городской среды (за счет средств областного бюджета)</t>
  </si>
  <si>
    <t>06 0 F2 S5550</t>
  </si>
  <si>
    <t>06 0 00 00000</t>
  </si>
  <si>
    <t>Средства, передаваемые поселениями на исполнение отдельных бюджетных полномочий финансовых органов</t>
  </si>
  <si>
    <t>Межбюджетные трансферты</t>
  </si>
  <si>
    <t>Иные межбюджетные трансферты</t>
  </si>
  <si>
    <t>0106</t>
  </si>
  <si>
    <t>74 0 00 03002</t>
  </si>
  <si>
    <t>Физическая культура</t>
  </si>
  <si>
    <t>1101</t>
  </si>
  <si>
    <t>02 0 01 04005</t>
  </si>
  <si>
    <t>Бюджетные ассигнования на 2022 год</t>
  </si>
  <si>
    <t>утвержденные</t>
  </si>
  <si>
    <t>с изменениями</t>
  </si>
  <si>
    <t>Исполнение</t>
  </si>
  <si>
    <t>в %</t>
  </si>
  <si>
    <t>в руб.</t>
  </si>
  <si>
    <t>0702</t>
  </si>
  <si>
    <t>90 0 00 15140</t>
  </si>
  <si>
    <t>Образование</t>
  </si>
  <si>
    <t>=G176=H179</t>
  </si>
  <si>
    <t>Исполнение расходов бюджета сельского поселения "Село Маклино"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за 9 месяцев 2022 года</t>
  </si>
  <si>
    <t xml:space="preserve">Приложение №2 к Постановлению администрации сельского поселения "Село Маклино" №385/1   от "04"октября.2022. "Об итогах исполнения бюджета сельского поселения "Село Маклино" за 9 месяцев 2022 года"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</si>
</sst>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mbria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4" fontId="4" fillId="0" borderId="14" xfId="55" applyNumberFormat="1" applyFont="1" applyFill="1" applyBorder="1" applyAlignment="1" applyProtection="1">
      <alignment horizontal="right" vertical="top" shrinkToFit="1"/>
      <protection/>
    </xf>
    <xf numFmtId="0" fontId="5" fillId="0" borderId="14" xfId="0" applyFont="1" applyBorder="1" applyAlignment="1">
      <alignment horizontal="center" vertical="center" wrapText="1"/>
    </xf>
    <xf numFmtId="49" fontId="35" fillId="0" borderId="14" xfId="49" applyNumberFormat="1" applyBorder="1" applyProtection="1">
      <alignment horizontal="left" vertical="top" wrapText="1"/>
      <protection/>
    </xf>
    <xf numFmtId="49" fontId="35" fillId="0" borderId="14" xfId="55" applyNumberFormat="1" applyBorder="1" applyProtection="1">
      <alignment horizontal="center" vertical="top" wrapText="1"/>
      <protection/>
    </xf>
    <xf numFmtId="49" fontId="35" fillId="0" borderId="14" xfId="49" applyNumberFormat="1" applyFill="1" applyBorder="1" applyProtection="1">
      <alignment horizontal="left" vertical="top" wrapText="1"/>
      <protection/>
    </xf>
    <xf numFmtId="49" fontId="35" fillId="0" borderId="14" xfId="55" applyNumberFormat="1" applyFill="1" applyBorder="1" applyProtection="1">
      <alignment horizontal="center" vertical="top" wrapText="1"/>
      <protection/>
    </xf>
    <xf numFmtId="0" fontId="53" fillId="0" borderId="14" xfId="57" applyNumberFormat="1" applyFont="1" applyFill="1" applyBorder="1" applyProtection="1">
      <alignment horizontal="right" vertical="top" shrinkToFit="1"/>
      <protection/>
    </xf>
    <xf numFmtId="0" fontId="34" fillId="0" borderId="14" xfId="57" applyNumberFormat="1" applyFont="1" applyFill="1" applyBorder="1" applyProtection="1">
      <alignment horizontal="right" vertical="top" shrinkToFit="1"/>
      <protection/>
    </xf>
    <xf numFmtId="4" fontId="5" fillId="0" borderId="14" xfId="55" applyNumberFormat="1" applyFont="1" applyFill="1" applyBorder="1" applyAlignment="1" applyProtection="1">
      <alignment horizontal="right" vertical="top" shrinkToFit="1"/>
      <protection/>
    </xf>
    <xf numFmtId="4" fontId="35" fillId="0" borderId="14" xfId="57" applyNumberFormat="1" applyFill="1" applyBorder="1" applyProtection="1">
      <alignment horizontal="right" vertical="top" shrinkToFit="1"/>
      <protection/>
    </xf>
    <xf numFmtId="0" fontId="34" fillId="0" borderId="0" xfId="59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Alignment="1" applyProtection="1">
      <alignment vertical="top"/>
      <protection locked="0"/>
    </xf>
    <xf numFmtId="179" fontId="6" fillId="0" borderId="0" xfId="0" applyNumberFormat="1" applyFont="1" applyAlignment="1" applyProtection="1">
      <alignment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179" fontId="5" fillId="0" borderId="14" xfId="0" applyNumberFormat="1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179" fontId="4" fillId="0" borderId="14" xfId="0" applyNumberFormat="1" applyFont="1" applyBorder="1" applyAlignment="1" applyProtection="1">
      <alignment vertical="top"/>
      <protection locked="0"/>
    </xf>
    <xf numFmtId="179" fontId="5" fillId="0" borderId="14" xfId="0" applyNumberFormat="1" applyFont="1" applyBorder="1" applyAlignment="1" applyProtection="1">
      <alignment vertical="top"/>
      <protection locked="0"/>
    </xf>
    <xf numFmtId="4" fontId="4" fillId="0" borderId="14" xfId="0" applyNumberFormat="1" applyFont="1" applyBorder="1" applyAlignment="1" applyProtection="1">
      <alignment vertical="top"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35" fillId="0" borderId="0" xfId="52" applyNumberFormat="1" applyBorder="1" applyProtection="1">
      <alignment/>
      <protection/>
    </xf>
    <xf numFmtId="0" fontId="35" fillId="0" borderId="0" xfId="52" applyNumberFormat="1" applyFill="1" applyBorder="1" applyProtection="1">
      <alignment/>
      <protection/>
    </xf>
    <xf numFmtId="0" fontId="37" fillId="0" borderId="14" xfId="45" applyNumberForma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0" fontId="37" fillId="0" borderId="14" xfId="46" applyNumberFormat="1" applyBorder="1" applyProtection="1">
      <alignment horizontal="center" vertical="center" shrinkToFit="1"/>
      <protection/>
    </xf>
    <xf numFmtId="0" fontId="37" fillId="0" borderId="14" xfId="46" applyNumberFormat="1" applyFill="1" applyBorder="1" applyProtection="1">
      <alignment horizontal="center" vertical="center" shrinkToFit="1"/>
      <protection/>
    </xf>
    <xf numFmtId="0" fontId="37" fillId="0" borderId="14" xfId="46" applyNumberFormat="1" applyBorder="1" applyAlignment="1" applyProtection="1">
      <alignment horizontal="left" vertical="center" shrinkToFit="1"/>
      <protection/>
    </xf>
    <xf numFmtId="4" fontId="37" fillId="0" borderId="14" xfId="46" applyNumberFormat="1" applyFill="1" applyBorder="1" applyAlignment="1" applyProtection="1">
      <alignment horizontal="right" vertical="center" shrinkToFit="1"/>
      <protection/>
    </xf>
    <xf numFmtId="4" fontId="37" fillId="0" borderId="14" xfId="46" applyNumberFormat="1" applyFill="1" applyBorder="1" applyAlignment="1" applyProtection="1">
      <alignment horizontal="right" vertical="top" shrinkToFit="1"/>
      <protection/>
    </xf>
    <xf numFmtId="49" fontId="37" fillId="0" borderId="14" xfId="48" applyNumberFormat="1" applyBorder="1" applyProtection="1">
      <alignment horizontal="left" vertical="top" wrapText="1"/>
      <protection/>
    </xf>
    <xf numFmtId="49" fontId="37" fillId="0" borderId="14" xfId="54" applyNumberFormat="1" applyBorder="1" applyProtection="1">
      <alignment horizontal="center" vertical="top" wrapText="1"/>
      <protection/>
    </xf>
    <xf numFmtId="4" fontId="37" fillId="0" borderId="14" xfId="56" applyNumberFormat="1" applyFill="1" applyBorder="1" applyProtection="1">
      <alignment horizontal="right" vertical="top" shrinkToFit="1"/>
      <protection/>
    </xf>
    <xf numFmtId="4" fontId="37" fillId="0" borderId="14" xfId="56" applyNumberFormat="1" applyFill="1" applyBorder="1" applyAlignment="1" applyProtection="1">
      <alignment horizontal="right" vertical="top" shrinkToFit="1"/>
      <protection/>
    </xf>
    <xf numFmtId="4" fontId="37" fillId="0" borderId="14" xfId="57" applyNumberFormat="1" applyFont="1" applyFill="1" applyBorder="1" applyProtection="1">
      <alignment horizontal="right" vertical="top" shrinkToFit="1"/>
      <protection/>
    </xf>
    <xf numFmtId="4" fontId="35" fillId="0" borderId="14" xfId="57" applyNumberFormat="1" applyFill="1" applyBorder="1" applyAlignment="1" applyProtection="1">
      <alignment horizontal="right" vertical="top" shrinkToFit="1"/>
      <protection/>
    </xf>
    <xf numFmtId="0" fontId="54" fillId="0" borderId="14" xfId="0" applyFont="1" applyBorder="1" applyAlignment="1">
      <alignment/>
    </xf>
    <xf numFmtId="49" fontId="35" fillId="0" borderId="14" xfId="49" applyBorder="1">
      <alignment horizontal="left" vertical="top" wrapText="1"/>
      <protection/>
    </xf>
    <xf numFmtId="49" fontId="35" fillId="0" borderId="14" xfId="55" applyBorder="1">
      <alignment horizontal="center" vertical="top" wrapText="1"/>
      <protection/>
    </xf>
    <xf numFmtId="49" fontId="37" fillId="0" borderId="14" xfId="49" applyNumberFormat="1" applyFont="1" applyBorder="1" applyProtection="1">
      <alignment horizontal="left" vertical="top" wrapText="1"/>
      <protection/>
    </xf>
    <xf numFmtId="49" fontId="37" fillId="0" borderId="14" xfId="55" applyNumberFormat="1" applyFont="1" applyBorder="1" applyProtection="1">
      <alignment horizontal="center" vertical="top" wrapText="1"/>
      <protection/>
    </xf>
    <xf numFmtId="4" fontId="35" fillId="0" borderId="14" xfId="56" applyNumberFormat="1" applyFont="1" applyFill="1" applyBorder="1" applyProtection="1">
      <alignment horizontal="right" vertical="top" shrinkToFit="1"/>
      <protection/>
    </xf>
    <xf numFmtId="49" fontId="35" fillId="0" borderId="14" xfId="54" applyNumberFormat="1" applyFont="1" applyBorder="1" applyProtection="1">
      <alignment horizontal="center" vertical="top" wrapText="1"/>
      <protection/>
    </xf>
    <xf numFmtId="49" fontId="4" fillId="0" borderId="14" xfId="49" applyFont="1" applyBorder="1">
      <alignment horizontal="left" vertical="top" wrapText="1"/>
      <protection/>
    </xf>
    <xf numFmtId="49" fontId="4" fillId="0" borderId="14" xfId="55" applyFont="1" applyBorder="1">
      <alignment horizontal="center" vertical="top" wrapText="1"/>
      <protection/>
    </xf>
    <xf numFmtId="0" fontId="37" fillId="0" borderId="14" xfId="51" applyNumberFormat="1" applyBorder="1" applyProtection="1">
      <alignment horizontal="left"/>
      <protection/>
    </xf>
    <xf numFmtId="4" fontId="37" fillId="0" borderId="14" xfId="58" applyNumberFormat="1" applyFill="1" applyBorder="1" applyProtection="1">
      <alignment horizontal="right" vertical="top" shrinkToFit="1"/>
      <protection/>
    </xf>
    <xf numFmtId="4" fontId="37" fillId="0" borderId="14" xfId="58" applyNumberFormat="1" applyFill="1" applyBorder="1" applyAlignment="1" applyProtection="1">
      <alignment horizontal="right" vertical="top" shrinkToFit="1"/>
      <protection/>
    </xf>
    <xf numFmtId="0" fontId="37" fillId="0" borderId="14" xfId="45" applyNumberFormat="1" applyBorder="1" applyProtection="1">
      <alignment horizontal="center" vertical="center" wrapText="1"/>
      <protection/>
    </xf>
    <xf numFmtId="0" fontId="37" fillId="0" borderId="14" xfId="45" applyBorder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/>
      <protection locked="0"/>
    </xf>
    <xf numFmtId="0" fontId="35" fillId="0" borderId="0" xfId="53" applyNumberFormat="1" applyProtection="1">
      <alignment horizontal="left" wrapText="1"/>
      <protection/>
    </xf>
    <xf numFmtId="0" fontId="35" fillId="0" borderId="0" xfId="53">
      <alignment horizontal="left" wrapText="1"/>
      <protection/>
    </xf>
    <xf numFmtId="0" fontId="36" fillId="0" borderId="0" xfId="41" applyNumberFormat="1" applyProtection="1">
      <alignment horizontal="center"/>
      <protection/>
    </xf>
    <xf numFmtId="0" fontId="36" fillId="0" borderId="0" xfId="41">
      <alignment horizontal="center"/>
      <protection/>
    </xf>
    <xf numFmtId="0" fontId="35" fillId="0" borderId="0" xfId="42" applyNumberFormat="1" applyProtection="1">
      <alignment wrapText="1"/>
      <protection/>
    </xf>
    <xf numFmtId="0" fontId="35" fillId="0" borderId="0" xfId="42">
      <alignment wrapText="1"/>
      <protection/>
    </xf>
    <xf numFmtId="0" fontId="35" fillId="0" borderId="0" xfId="43" applyNumberFormat="1" applyProtection="1">
      <alignment horizontal="right"/>
      <protection/>
    </xf>
    <xf numFmtId="0" fontId="35" fillId="0" borderId="0" xfId="43">
      <alignment horizontal="right"/>
      <protection/>
    </xf>
    <xf numFmtId="0" fontId="37" fillId="0" borderId="14" xfId="45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36" fillId="0" borderId="0" xfId="40" applyNumberFormat="1" applyAlignment="1" applyProtection="1">
      <alignment horizont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zoomScalePageLayoutView="80" workbookViewId="0" topLeftCell="A1">
      <selection activeCell="E1" sqref="E1:H1"/>
    </sheetView>
  </sheetViews>
  <sheetFormatPr defaultColWidth="9.140625" defaultRowHeight="15" outlineLevelRow="7"/>
  <cols>
    <col min="1" max="1" width="46.8515625" style="1" customWidth="1"/>
    <col min="2" max="2" width="10.57421875" style="1" customWidth="1"/>
    <col min="3" max="3" width="13.8515625" style="1" customWidth="1"/>
    <col min="4" max="4" width="8.8515625" style="1" customWidth="1"/>
    <col min="5" max="5" width="16.00390625" style="15" customWidth="1"/>
    <col min="6" max="6" width="14.28125" style="1" customWidth="1"/>
    <col min="7" max="7" width="13.140625" style="16" customWidth="1"/>
    <col min="8" max="8" width="12.8515625" style="17" customWidth="1"/>
    <col min="9" max="16384" width="9.140625" style="1" customWidth="1"/>
  </cols>
  <sheetData>
    <row r="1" spans="3:8" ht="54.75" customHeight="1">
      <c r="C1" s="2"/>
      <c r="D1" s="3"/>
      <c r="E1" s="64" t="s">
        <v>214</v>
      </c>
      <c r="F1" s="64"/>
      <c r="G1" s="64"/>
      <c r="H1" s="64"/>
    </row>
    <row r="2" spans="1:8" ht="47.25" customHeight="1">
      <c r="A2" s="65" t="s">
        <v>213</v>
      </c>
      <c r="B2" s="65"/>
      <c r="C2" s="65"/>
      <c r="D2" s="65"/>
      <c r="E2" s="65"/>
      <c r="F2" s="65"/>
      <c r="G2" s="65"/>
      <c r="H2" s="65"/>
    </row>
    <row r="3" spans="1:5" ht="15.75" customHeight="1">
      <c r="A3" s="57"/>
      <c r="B3" s="58"/>
      <c r="C3" s="58"/>
      <c r="D3" s="58"/>
      <c r="E3" s="58"/>
    </row>
    <row r="4" spans="1:5" ht="15" customHeight="1">
      <c r="A4" s="59"/>
      <c r="B4" s="60"/>
      <c r="C4" s="60"/>
      <c r="D4" s="60"/>
      <c r="E4" s="60"/>
    </row>
    <row r="5" spans="1:5" ht="12.75" customHeight="1">
      <c r="A5" s="61" t="s">
        <v>0</v>
      </c>
      <c r="B5" s="62"/>
      <c r="C5" s="62"/>
      <c r="D5" s="62"/>
      <c r="E5" s="62"/>
    </row>
    <row r="6" spans="1:8" ht="34.5" customHeight="1">
      <c r="A6" s="52" t="s">
        <v>1</v>
      </c>
      <c r="B6" s="52" t="s">
        <v>2</v>
      </c>
      <c r="C6" s="52" t="s">
        <v>3</v>
      </c>
      <c r="D6" s="52" t="s">
        <v>4</v>
      </c>
      <c r="E6" s="63" t="s">
        <v>203</v>
      </c>
      <c r="F6" s="63"/>
      <c r="G6" s="54" t="s">
        <v>206</v>
      </c>
      <c r="H6" s="54"/>
    </row>
    <row r="7" spans="1:8" ht="41.25" customHeight="1">
      <c r="A7" s="53"/>
      <c r="B7" s="53"/>
      <c r="C7" s="53"/>
      <c r="D7" s="53"/>
      <c r="E7" s="27" t="s">
        <v>204</v>
      </c>
      <c r="F7" s="28" t="s">
        <v>205</v>
      </c>
      <c r="G7" s="18" t="s">
        <v>208</v>
      </c>
      <c r="H7" s="19" t="s">
        <v>207</v>
      </c>
    </row>
    <row r="8" spans="1:8" ht="12.75" customHeight="1">
      <c r="A8" s="29">
        <v>1</v>
      </c>
      <c r="B8" s="29">
        <v>2</v>
      </c>
      <c r="C8" s="29">
        <v>3</v>
      </c>
      <c r="D8" s="29">
        <v>4</v>
      </c>
      <c r="E8" s="30">
        <v>5</v>
      </c>
      <c r="F8" s="5">
        <v>7</v>
      </c>
      <c r="G8" s="20"/>
      <c r="H8" s="21"/>
    </row>
    <row r="9" spans="1:8" ht="12.75" customHeight="1">
      <c r="A9" s="31" t="s">
        <v>176</v>
      </c>
      <c r="B9" s="29"/>
      <c r="C9" s="29"/>
      <c r="D9" s="29"/>
      <c r="E9" s="32">
        <f>E188</f>
        <v>19725725.91</v>
      </c>
      <c r="F9" s="32">
        <f>F188</f>
        <v>24067179.35</v>
      </c>
      <c r="G9" s="33">
        <f>G188</f>
        <v>18356854.2</v>
      </c>
      <c r="H9" s="22">
        <f>G9/F9*100</f>
        <v>76.27339262754111</v>
      </c>
    </row>
    <row r="10" spans="1:8" ht="15" customHeight="1">
      <c r="A10" s="34" t="s">
        <v>5</v>
      </c>
      <c r="B10" s="35" t="s">
        <v>6</v>
      </c>
      <c r="C10" s="35"/>
      <c r="D10" s="35"/>
      <c r="E10" s="36">
        <f>E11+E20+E40+E45+E33</f>
        <v>4852642</v>
      </c>
      <c r="F10" s="36">
        <f>F11+F20+F40+F45+F33+F37</f>
        <v>5471242</v>
      </c>
      <c r="G10" s="37">
        <f>G11+G20+G40+G45+G33+G37</f>
        <v>3750472.8900000006</v>
      </c>
      <c r="H10" s="22">
        <f aca="true" t="shared" si="0" ref="H10:H73">G10/F10*100</f>
        <v>68.54883936773406</v>
      </c>
    </row>
    <row r="11" spans="1:8" ht="38.25" customHeight="1" outlineLevel="1">
      <c r="A11" s="6" t="s">
        <v>7</v>
      </c>
      <c r="B11" s="7" t="s">
        <v>8</v>
      </c>
      <c r="C11" s="7"/>
      <c r="D11" s="7"/>
      <c r="E11" s="13">
        <f>E12+E16</f>
        <v>24246</v>
      </c>
      <c r="F11" s="4">
        <f>E11</f>
        <v>24246</v>
      </c>
      <c r="G11" s="23">
        <f>G16</f>
        <v>24246</v>
      </c>
      <c r="H11" s="23">
        <f t="shared" si="0"/>
        <v>100</v>
      </c>
    </row>
    <row r="12" spans="1:8" ht="25.5" customHeight="1" hidden="1" outlineLevel="2">
      <c r="A12" s="6" t="s">
        <v>9</v>
      </c>
      <c r="B12" s="7" t="s">
        <v>8</v>
      </c>
      <c r="C12" s="7" t="s">
        <v>10</v>
      </c>
      <c r="D12" s="7"/>
      <c r="E12" s="13">
        <f>E13</f>
        <v>0</v>
      </c>
      <c r="F12" s="4">
        <f aca="true" t="shared" si="1" ref="F12:F70">E12</f>
        <v>0</v>
      </c>
      <c r="G12" s="23"/>
      <c r="H12" s="23" t="e">
        <f t="shared" si="0"/>
        <v>#DIV/0!</v>
      </c>
    </row>
    <row r="13" spans="1:8" ht="25.5" customHeight="1" hidden="1" outlineLevel="5">
      <c r="A13" s="6" t="s">
        <v>11</v>
      </c>
      <c r="B13" s="7" t="s">
        <v>8</v>
      </c>
      <c r="C13" s="7" t="s">
        <v>12</v>
      </c>
      <c r="D13" s="7"/>
      <c r="E13" s="13">
        <f>E14</f>
        <v>0</v>
      </c>
      <c r="F13" s="4">
        <f t="shared" si="1"/>
        <v>0</v>
      </c>
      <c r="G13" s="23"/>
      <c r="H13" s="23" t="e">
        <f t="shared" si="0"/>
        <v>#DIV/0!</v>
      </c>
    </row>
    <row r="14" spans="1:8" ht="25.5" customHeight="1" hidden="1" outlineLevel="6">
      <c r="A14" s="6" t="s">
        <v>13</v>
      </c>
      <c r="B14" s="7" t="s">
        <v>8</v>
      </c>
      <c r="C14" s="7" t="s">
        <v>12</v>
      </c>
      <c r="D14" s="7" t="s">
        <v>14</v>
      </c>
      <c r="E14" s="13">
        <f>E15</f>
        <v>0</v>
      </c>
      <c r="F14" s="4">
        <f t="shared" si="1"/>
        <v>0</v>
      </c>
      <c r="G14" s="23"/>
      <c r="H14" s="23" t="e">
        <f t="shared" si="0"/>
        <v>#DIV/0!</v>
      </c>
    </row>
    <row r="15" spans="1:8" ht="25.5" customHeight="1" hidden="1" outlineLevel="7">
      <c r="A15" s="6" t="s">
        <v>15</v>
      </c>
      <c r="B15" s="7" t="s">
        <v>8</v>
      </c>
      <c r="C15" s="7" t="s">
        <v>12</v>
      </c>
      <c r="D15" s="7" t="s">
        <v>16</v>
      </c>
      <c r="E15" s="13">
        <v>0</v>
      </c>
      <c r="F15" s="4">
        <f t="shared" si="1"/>
        <v>0</v>
      </c>
      <c r="G15" s="23"/>
      <c r="H15" s="23" t="e">
        <f t="shared" si="0"/>
        <v>#DIV/0!</v>
      </c>
    </row>
    <row r="16" spans="1:8" ht="15" customHeight="1" outlineLevel="2" collapsed="1">
      <c r="A16" s="6" t="s">
        <v>17</v>
      </c>
      <c r="B16" s="7" t="s">
        <v>8</v>
      </c>
      <c r="C16" s="7" t="s">
        <v>18</v>
      </c>
      <c r="D16" s="7"/>
      <c r="E16" s="13">
        <f>E17</f>
        <v>24246</v>
      </c>
      <c r="F16" s="4">
        <f t="shared" si="1"/>
        <v>24246</v>
      </c>
      <c r="G16" s="23">
        <f>G17</f>
        <v>24246</v>
      </c>
      <c r="H16" s="23">
        <f t="shared" si="0"/>
        <v>100</v>
      </c>
    </row>
    <row r="17" spans="1:8" ht="25.5" customHeight="1" outlineLevel="5">
      <c r="A17" s="6" t="s">
        <v>19</v>
      </c>
      <c r="B17" s="7" t="s">
        <v>8</v>
      </c>
      <c r="C17" s="7" t="s">
        <v>142</v>
      </c>
      <c r="D17" s="7"/>
      <c r="E17" s="13">
        <f>E18</f>
        <v>24246</v>
      </c>
      <c r="F17" s="4">
        <f t="shared" si="1"/>
        <v>24246</v>
      </c>
      <c r="G17" s="23">
        <f>G18</f>
        <v>24246</v>
      </c>
      <c r="H17" s="23">
        <f t="shared" si="0"/>
        <v>100</v>
      </c>
    </row>
    <row r="18" spans="1:8" ht="15" customHeight="1" outlineLevel="6">
      <c r="A18" s="6" t="s">
        <v>20</v>
      </c>
      <c r="B18" s="7" t="s">
        <v>8</v>
      </c>
      <c r="C18" s="7" t="s">
        <v>142</v>
      </c>
      <c r="D18" s="7" t="s">
        <v>21</v>
      </c>
      <c r="E18" s="13">
        <f>E19</f>
        <v>24246</v>
      </c>
      <c r="F18" s="4">
        <f t="shared" si="1"/>
        <v>24246</v>
      </c>
      <c r="G18" s="23">
        <f>G19</f>
        <v>24246</v>
      </c>
      <c r="H18" s="23">
        <f t="shared" si="0"/>
        <v>100</v>
      </c>
    </row>
    <row r="19" spans="1:8" ht="15" customHeight="1" outlineLevel="7">
      <c r="A19" s="6" t="s">
        <v>22</v>
      </c>
      <c r="B19" s="7" t="s">
        <v>8</v>
      </c>
      <c r="C19" s="7" t="s">
        <v>142</v>
      </c>
      <c r="D19" s="7" t="s">
        <v>23</v>
      </c>
      <c r="E19" s="13">
        <v>24246</v>
      </c>
      <c r="F19" s="4">
        <f t="shared" si="1"/>
        <v>24246</v>
      </c>
      <c r="G19" s="23">
        <v>24246</v>
      </c>
      <c r="H19" s="23">
        <f t="shared" si="0"/>
        <v>100</v>
      </c>
    </row>
    <row r="20" spans="1:8" ht="38.25" customHeight="1" outlineLevel="1">
      <c r="A20" s="6" t="s">
        <v>24</v>
      </c>
      <c r="B20" s="7" t="s">
        <v>25</v>
      </c>
      <c r="C20" s="7"/>
      <c r="D20" s="7"/>
      <c r="E20" s="38">
        <f>E21</f>
        <v>4604652</v>
      </c>
      <c r="F20" s="38">
        <f>F21</f>
        <v>4985652</v>
      </c>
      <c r="G20" s="24">
        <f>G21</f>
        <v>3419021.6900000004</v>
      </c>
      <c r="H20" s="24">
        <f t="shared" si="0"/>
        <v>68.57722299911828</v>
      </c>
    </row>
    <row r="21" spans="1:8" ht="38.25" customHeight="1" outlineLevel="2">
      <c r="A21" s="6" t="s">
        <v>143</v>
      </c>
      <c r="B21" s="7" t="s">
        <v>25</v>
      </c>
      <c r="C21" s="7" t="s">
        <v>26</v>
      </c>
      <c r="D21" s="7"/>
      <c r="E21" s="13">
        <f>E22+E30</f>
        <v>4604652</v>
      </c>
      <c r="F21" s="13">
        <f>F22+F30</f>
        <v>4985652</v>
      </c>
      <c r="G21" s="39">
        <f>G22+G30</f>
        <v>3419021.6900000004</v>
      </c>
      <c r="H21" s="23">
        <f t="shared" si="0"/>
        <v>68.57722299911828</v>
      </c>
    </row>
    <row r="22" spans="1:8" ht="15" customHeight="1" outlineLevel="5">
      <c r="A22" s="6" t="s">
        <v>27</v>
      </c>
      <c r="B22" s="7" t="s">
        <v>25</v>
      </c>
      <c r="C22" s="7" t="s">
        <v>28</v>
      </c>
      <c r="D22" s="7"/>
      <c r="E22" s="13">
        <f>E23+E25+E28</f>
        <v>3994627</v>
      </c>
      <c r="F22" s="13">
        <f>F23+F25+F28</f>
        <v>4375627</v>
      </c>
      <c r="G22" s="39">
        <f>G23+G25+G28</f>
        <v>3026378.49</v>
      </c>
      <c r="H22" s="23">
        <f t="shared" si="0"/>
        <v>69.16445323150259</v>
      </c>
    </row>
    <row r="23" spans="1:8" ht="51" customHeight="1" outlineLevel="6">
      <c r="A23" s="6" t="s">
        <v>29</v>
      </c>
      <c r="B23" s="7" t="s">
        <v>25</v>
      </c>
      <c r="C23" s="7" t="s">
        <v>28</v>
      </c>
      <c r="D23" s="7" t="s">
        <v>30</v>
      </c>
      <c r="E23" s="13">
        <f>E24</f>
        <v>2089627</v>
      </c>
      <c r="F23" s="4">
        <f>E23</f>
        <v>2089627</v>
      </c>
      <c r="G23" s="23">
        <f>G24</f>
        <v>1250536.62</v>
      </c>
      <c r="H23" s="23">
        <f t="shared" si="0"/>
        <v>59.844968503948316</v>
      </c>
    </row>
    <row r="24" spans="1:8" ht="25.5" customHeight="1" outlineLevel="7">
      <c r="A24" s="6" t="s">
        <v>31</v>
      </c>
      <c r="B24" s="7" t="s">
        <v>25</v>
      </c>
      <c r="C24" s="7" t="s">
        <v>28</v>
      </c>
      <c r="D24" s="7" t="s">
        <v>32</v>
      </c>
      <c r="E24" s="13">
        <v>2089627</v>
      </c>
      <c r="F24" s="4">
        <f>E24</f>
        <v>2089627</v>
      </c>
      <c r="G24" s="23">
        <v>1250536.62</v>
      </c>
      <c r="H24" s="23">
        <f t="shared" si="0"/>
        <v>59.844968503948316</v>
      </c>
    </row>
    <row r="25" spans="1:8" ht="25.5" customHeight="1" outlineLevel="6">
      <c r="A25" s="6" t="s">
        <v>13</v>
      </c>
      <c r="B25" s="7" t="s">
        <v>25</v>
      </c>
      <c r="C25" s="7" t="s">
        <v>28</v>
      </c>
      <c r="D25" s="7" t="s">
        <v>14</v>
      </c>
      <c r="E25" s="13">
        <f>E26+E27</f>
        <v>1900000</v>
      </c>
      <c r="F25" s="4">
        <f>F26+F27</f>
        <v>2281000</v>
      </c>
      <c r="G25" s="23">
        <f>G26+G27</f>
        <v>1771851.87</v>
      </c>
      <c r="H25" s="23">
        <f t="shared" si="0"/>
        <v>77.6787316966243</v>
      </c>
    </row>
    <row r="26" spans="1:8" ht="25.5" customHeight="1" outlineLevel="7">
      <c r="A26" s="6" t="s">
        <v>15</v>
      </c>
      <c r="B26" s="7" t="s">
        <v>25</v>
      </c>
      <c r="C26" s="7" t="s">
        <v>28</v>
      </c>
      <c r="D26" s="7" t="s">
        <v>16</v>
      </c>
      <c r="E26" s="13">
        <v>1400000</v>
      </c>
      <c r="F26" s="4">
        <v>1781000</v>
      </c>
      <c r="G26" s="23">
        <v>1393319.76</v>
      </c>
      <c r="H26" s="23">
        <f t="shared" si="0"/>
        <v>78.23244020213363</v>
      </c>
    </row>
    <row r="27" spans="1:8" ht="25.5" customHeight="1" outlineLevel="7">
      <c r="A27" s="40" t="s">
        <v>174</v>
      </c>
      <c r="B27" s="7" t="s">
        <v>25</v>
      </c>
      <c r="C27" s="7" t="s">
        <v>28</v>
      </c>
      <c r="D27" s="7" t="s">
        <v>175</v>
      </c>
      <c r="E27" s="13">
        <v>500000</v>
      </c>
      <c r="F27" s="4">
        <v>500000</v>
      </c>
      <c r="G27" s="23">
        <v>378532.11</v>
      </c>
      <c r="H27" s="23">
        <f t="shared" si="0"/>
        <v>75.70642199999999</v>
      </c>
    </row>
    <row r="28" spans="1:8" ht="15" customHeight="1" outlineLevel="6">
      <c r="A28" s="6" t="s">
        <v>33</v>
      </c>
      <c r="B28" s="7" t="s">
        <v>25</v>
      </c>
      <c r="C28" s="7" t="s">
        <v>28</v>
      </c>
      <c r="D28" s="7" t="s">
        <v>34</v>
      </c>
      <c r="E28" s="13">
        <f>E29</f>
        <v>5000</v>
      </c>
      <c r="F28" s="4">
        <f t="shared" si="1"/>
        <v>5000</v>
      </c>
      <c r="G28" s="23">
        <f>G29</f>
        <v>3990</v>
      </c>
      <c r="H28" s="23">
        <f t="shared" si="0"/>
        <v>79.80000000000001</v>
      </c>
    </row>
    <row r="29" spans="1:8" ht="15" customHeight="1" outlineLevel="7">
      <c r="A29" s="6" t="s">
        <v>35</v>
      </c>
      <c r="B29" s="7" t="s">
        <v>25</v>
      </c>
      <c r="C29" s="7" t="s">
        <v>28</v>
      </c>
      <c r="D29" s="7" t="s">
        <v>36</v>
      </c>
      <c r="E29" s="13">
        <v>5000</v>
      </c>
      <c r="F29" s="4">
        <f t="shared" si="1"/>
        <v>5000</v>
      </c>
      <c r="G29" s="23">
        <v>3990</v>
      </c>
      <c r="H29" s="23">
        <f t="shared" si="0"/>
        <v>79.80000000000001</v>
      </c>
    </row>
    <row r="30" spans="1:8" ht="25.5" customHeight="1" outlineLevel="5">
      <c r="A30" s="6" t="s">
        <v>37</v>
      </c>
      <c r="B30" s="7" t="s">
        <v>25</v>
      </c>
      <c r="C30" s="7" t="s">
        <v>38</v>
      </c>
      <c r="D30" s="7"/>
      <c r="E30" s="13">
        <f>E31</f>
        <v>610025</v>
      </c>
      <c r="F30" s="4">
        <f t="shared" si="1"/>
        <v>610025</v>
      </c>
      <c r="G30" s="23">
        <f>G31</f>
        <v>392643.2</v>
      </c>
      <c r="H30" s="23">
        <f t="shared" si="0"/>
        <v>64.36509979099218</v>
      </c>
    </row>
    <row r="31" spans="1:8" ht="51" customHeight="1" outlineLevel="6">
      <c r="A31" s="6" t="s">
        <v>29</v>
      </c>
      <c r="B31" s="7" t="s">
        <v>25</v>
      </c>
      <c r="C31" s="7" t="s">
        <v>38</v>
      </c>
      <c r="D31" s="7" t="s">
        <v>30</v>
      </c>
      <c r="E31" s="13">
        <f>E32</f>
        <v>610025</v>
      </c>
      <c r="F31" s="4">
        <f t="shared" si="1"/>
        <v>610025</v>
      </c>
      <c r="G31" s="23">
        <f>G32</f>
        <v>392643.2</v>
      </c>
      <c r="H31" s="23">
        <f t="shared" si="0"/>
        <v>64.36509979099218</v>
      </c>
    </row>
    <row r="32" spans="1:8" ht="25.5" customHeight="1" outlineLevel="7">
      <c r="A32" s="6" t="s">
        <v>31</v>
      </c>
      <c r="B32" s="7" t="s">
        <v>25</v>
      </c>
      <c r="C32" s="7" t="s">
        <v>38</v>
      </c>
      <c r="D32" s="7" t="s">
        <v>32</v>
      </c>
      <c r="E32" s="13">
        <v>610025</v>
      </c>
      <c r="F32" s="4">
        <f>E32</f>
        <v>610025</v>
      </c>
      <c r="G32" s="23">
        <v>392643.2</v>
      </c>
      <c r="H32" s="23">
        <f t="shared" si="0"/>
        <v>64.36509979099218</v>
      </c>
    </row>
    <row r="33" spans="1:8" ht="25.5" customHeight="1" hidden="1" outlineLevel="7">
      <c r="A33" s="41" t="s">
        <v>127</v>
      </c>
      <c r="B33" s="42" t="s">
        <v>128</v>
      </c>
      <c r="C33" s="42"/>
      <c r="D33" s="42"/>
      <c r="E33" s="13">
        <f>E34</f>
        <v>0</v>
      </c>
      <c r="F33" s="4">
        <f t="shared" si="1"/>
        <v>0</v>
      </c>
      <c r="G33" s="23"/>
      <c r="H33" s="23" t="e">
        <f t="shared" si="0"/>
        <v>#DIV/0!</v>
      </c>
    </row>
    <row r="34" spans="1:8" ht="25.5" customHeight="1" hidden="1" outlineLevel="7">
      <c r="A34" s="41" t="s">
        <v>129</v>
      </c>
      <c r="B34" s="42" t="s">
        <v>128</v>
      </c>
      <c r="C34" s="42" t="s">
        <v>130</v>
      </c>
      <c r="D34" s="42"/>
      <c r="E34" s="13">
        <f>E35</f>
        <v>0</v>
      </c>
      <c r="F34" s="4">
        <f t="shared" si="1"/>
        <v>0</v>
      </c>
      <c r="G34" s="23"/>
      <c r="H34" s="23" t="e">
        <f t="shared" si="0"/>
        <v>#DIV/0!</v>
      </c>
    </row>
    <row r="35" spans="1:8" ht="25.5" customHeight="1" hidden="1" outlineLevel="7">
      <c r="A35" s="41" t="s">
        <v>13</v>
      </c>
      <c r="B35" s="42" t="s">
        <v>128</v>
      </c>
      <c r="C35" s="42" t="s">
        <v>130</v>
      </c>
      <c r="D35" s="42" t="s">
        <v>14</v>
      </c>
      <c r="E35" s="13">
        <f>E36</f>
        <v>0</v>
      </c>
      <c r="F35" s="4">
        <f t="shared" si="1"/>
        <v>0</v>
      </c>
      <c r="G35" s="23"/>
      <c r="H35" s="23" t="e">
        <f t="shared" si="0"/>
        <v>#DIV/0!</v>
      </c>
    </row>
    <row r="36" spans="1:8" ht="25.5" customHeight="1" hidden="1" outlineLevel="7">
      <c r="A36" s="41" t="s">
        <v>15</v>
      </c>
      <c r="B36" s="42" t="s">
        <v>128</v>
      </c>
      <c r="C36" s="42" t="s">
        <v>130</v>
      </c>
      <c r="D36" s="42" t="s">
        <v>16</v>
      </c>
      <c r="E36" s="13">
        <v>0</v>
      </c>
      <c r="F36" s="4">
        <f t="shared" si="1"/>
        <v>0</v>
      </c>
      <c r="G36" s="23"/>
      <c r="H36" s="23" t="e">
        <f t="shared" si="0"/>
        <v>#DIV/0!</v>
      </c>
    </row>
    <row r="37" spans="1:8" ht="25.5" customHeight="1" outlineLevel="7">
      <c r="A37" s="41" t="s">
        <v>195</v>
      </c>
      <c r="B37" s="42" t="s">
        <v>198</v>
      </c>
      <c r="C37" s="42"/>
      <c r="D37" s="42"/>
      <c r="E37" s="13">
        <v>0</v>
      </c>
      <c r="F37" s="4">
        <f>F38</f>
        <v>600</v>
      </c>
      <c r="G37" s="23">
        <f>G38</f>
        <v>600</v>
      </c>
      <c r="H37" s="23"/>
    </row>
    <row r="38" spans="1:8" ht="16.5" customHeight="1" outlineLevel="7">
      <c r="A38" s="6" t="s">
        <v>196</v>
      </c>
      <c r="B38" s="42" t="s">
        <v>198</v>
      </c>
      <c r="C38" s="42" t="s">
        <v>199</v>
      </c>
      <c r="D38" s="42" t="s">
        <v>21</v>
      </c>
      <c r="E38" s="13">
        <v>0</v>
      </c>
      <c r="F38" s="4">
        <f>F39</f>
        <v>600</v>
      </c>
      <c r="G38" s="23">
        <f>G39</f>
        <v>600</v>
      </c>
      <c r="H38" s="23"/>
    </row>
    <row r="39" spans="1:8" ht="16.5" customHeight="1" outlineLevel="7">
      <c r="A39" s="6" t="s">
        <v>197</v>
      </c>
      <c r="B39" s="42" t="s">
        <v>198</v>
      </c>
      <c r="C39" s="42" t="s">
        <v>199</v>
      </c>
      <c r="D39" s="42" t="s">
        <v>23</v>
      </c>
      <c r="E39" s="13">
        <v>0</v>
      </c>
      <c r="F39" s="4">
        <v>600</v>
      </c>
      <c r="G39" s="23">
        <v>600</v>
      </c>
      <c r="H39" s="23"/>
    </row>
    <row r="40" spans="1:8" ht="15" customHeight="1" outlineLevel="1">
      <c r="A40" s="6" t="s">
        <v>39</v>
      </c>
      <c r="B40" s="7" t="s">
        <v>40</v>
      </c>
      <c r="C40" s="7"/>
      <c r="D40" s="7"/>
      <c r="E40" s="13">
        <f>E41</f>
        <v>100000</v>
      </c>
      <c r="F40" s="4">
        <f t="shared" si="1"/>
        <v>100000</v>
      </c>
      <c r="G40" s="23">
        <f>G41</f>
        <v>0</v>
      </c>
      <c r="H40" s="23">
        <f t="shared" si="0"/>
        <v>0</v>
      </c>
    </row>
    <row r="41" spans="1:8" ht="38.25" customHeight="1" outlineLevel="2">
      <c r="A41" s="6" t="s">
        <v>143</v>
      </c>
      <c r="B41" s="7" t="s">
        <v>40</v>
      </c>
      <c r="C41" s="7" t="s">
        <v>26</v>
      </c>
      <c r="D41" s="7"/>
      <c r="E41" s="13">
        <f>E42</f>
        <v>100000</v>
      </c>
      <c r="F41" s="4">
        <f t="shared" si="1"/>
        <v>100000</v>
      </c>
      <c r="G41" s="23">
        <f>G42</f>
        <v>0</v>
      </c>
      <c r="H41" s="23">
        <f t="shared" si="0"/>
        <v>0</v>
      </c>
    </row>
    <row r="42" spans="1:8" ht="15" customHeight="1" outlineLevel="5">
      <c r="A42" s="6" t="s">
        <v>41</v>
      </c>
      <c r="B42" s="7" t="s">
        <v>40</v>
      </c>
      <c r="C42" s="7" t="s">
        <v>42</v>
      </c>
      <c r="D42" s="7"/>
      <c r="E42" s="13">
        <f>E43</f>
        <v>100000</v>
      </c>
      <c r="F42" s="4">
        <f t="shared" si="1"/>
        <v>100000</v>
      </c>
      <c r="G42" s="23">
        <f>G43</f>
        <v>0</v>
      </c>
      <c r="H42" s="23">
        <f t="shared" si="0"/>
        <v>0</v>
      </c>
    </row>
    <row r="43" spans="1:8" ht="15" customHeight="1" outlineLevel="6">
      <c r="A43" s="6" t="s">
        <v>33</v>
      </c>
      <c r="B43" s="7" t="s">
        <v>40</v>
      </c>
      <c r="C43" s="7" t="s">
        <v>42</v>
      </c>
      <c r="D43" s="7" t="s">
        <v>34</v>
      </c>
      <c r="E43" s="13">
        <f>E44</f>
        <v>100000</v>
      </c>
      <c r="F43" s="4">
        <f t="shared" si="1"/>
        <v>100000</v>
      </c>
      <c r="G43" s="23">
        <f>G44</f>
        <v>0</v>
      </c>
      <c r="H43" s="23">
        <f t="shared" si="0"/>
        <v>0</v>
      </c>
    </row>
    <row r="44" spans="1:8" ht="15" customHeight="1" outlineLevel="7">
      <c r="A44" s="6" t="s">
        <v>43</v>
      </c>
      <c r="B44" s="7" t="s">
        <v>40</v>
      </c>
      <c r="C44" s="7" t="s">
        <v>42</v>
      </c>
      <c r="D44" s="7" t="s">
        <v>44</v>
      </c>
      <c r="E44" s="13">
        <v>100000</v>
      </c>
      <c r="F44" s="4">
        <f t="shared" si="1"/>
        <v>100000</v>
      </c>
      <c r="G44" s="23">
        <v>0</v>
      </c>
      <c r="H44" s="23">
        <f t="shared" si="0"/>
        <v>0</v>
      </c>
    </row>
    <row r="45" spans="1:8" ht="15" customHeight="1" outlineLevel="1">
      <c r="A45" s="43" t="s">
        <v>45</v>
      </c>
      <c r="B45" s="44" t="s">
        <v>46</v>
      </c>
      <c r="C45" s="44"/>
      <c r="D45" s="44"/>
      <c r="E45" s="38">
        <f>E46</f>
        <v>123744</v>
      </c>
      <c r="F45" s="38">
        <f>F46</f>
        <v>360744</v>
      </c>
      <c r="G45" s="24">
        <f>G46</f>
        <v>306605.2</v>
      </c>
      <c r="H45" s="24">
        <f t="shared" si="0"/>
        <v>84.9924600270552</v>
      </c>
    </row>
    <row r="46" spans="1:8" ht="25.5" customHeight="1" outlineLevel="7">
      <c r="A46" s="6" t="s">
        <v>151</v>
      </c>
      <c r="B46" s="7" t="s">
        <v>46</v>
      </c>
      <c r="C46" s="7"/>
      <c r="D46" s="7"/>
      <c r="E46" s="13">
        <f>E59+E53+E55</f>
        <v>123744</v>
      </c>
      <c r="F46" s="13">
        <f>F59+F53+F55+F51+F48</f>
        <v>360744</v>
      </c>
      <c r="G46" s="39">
        <f>G59+G53+G55+G51+G48</f>
        <v>306605.2</v>
      </c>
      <c r="H46" s="23">
        <f t="shared" si="0"/>
        <v>84.9924600270552</v>
      </c>
    </row>
    <row r="47" spans="1:8" ht="25.5" customHeight="1" hidden="1" outlineLevel="7">
      <c r="A47" s="8"/>
      <c r="B47" s="7" t="s">
        <v>46</v>
      </c>
      <c r="C47" s="9"/>
      <c r="D47" s="9"/>
      <c r="E47" s="10">
        <v>8</v>
      </c>
      <c r="F47" s="4">
        <f t="shared" si="1"/>
        <v>8</v>
      </c>
      <c r="G47" s="23"/>
      <c r="H47" s="23">
        <f t="shared" si="0"/>
        <v>0</v>
      </c>
    </row>
    <row r="48" spans="1:8" ht="25.5" customHeight="1" outlineLevel="7">
      <c r="A48" s="8" t="s">
        <v>151</v>
      </c>
      <c r="B48" s="7" t="s">
        <v>46</v>
      </c>
      <c r="C48" s="9" t="s">
        <v>184</v>
      </c>
      <c r="D48" s="9"/>
      <c r="E48" s="11">
        <v>0</v>
      </c>
      <c r="F48" s="4">
        <f>F49</f>
        <v>187000</v>
      </c>
      <c r="G48" s="23">
        <f>G49</f>
        <v>187000</v>
      </c>
      <c r="H48" s="23">
        <f t="shared" si="0"/>
        <v>100</v>
      </c>
    </row>
    <row r="49" spans="1:8" ht="25.5" customHeight="1" outlineLevel="7">
      <c r="A49" s="6" t="s">
        <v>13</v>
      </c>
      <c r="B49" s="7" t="s">
        <v>46</v>
      </c>
      <c r="C49" s="9" t="s">
        <v>184</v>
      </c>
      <c r="D49" s="9" t="s">
        <v>14</v>
      </c>
      <c r="E49" s="11">
        <v>0</v>
      </c>
      <c r="F49" s="4">
        <f>F50</f>
        <v>187000</v>
      </c>
      <c r="G49" s="23">
        <f>G50</f>
        <v>187000</v>
      </c>
      <c r="H49" s="23">
        <f t="shared" si="0"/>
        <v>100</v>
      </c>
    </row>
    <row r="50" spans="1:8" ht="25.5" customHeight="1" outlineLevel="7">
      <c r="A50" s="6" t="s">
        <v>15</v>
      </c>
      <c r="B50" s="7" t="s">
        <v>46</v>
      </c>
      <c r="C50" s="9" t="s">
        <v>184</v>
      </c>
      <c r="D50" s="9" t="s">
        <v>16</v>
      </c>
      <c r="E50" s="11">
        <v>0</v>
      </c>
      <c r="F50" s="4">
        <v>187000</v>
      </c>
      <c r="G50" s="23">
        <v>187000</v>
      </c>
      <c r="H50" s="23">
        <f t="shared" si="0"/>
        <v>100</v>
      </c>
    </row>
    <row r="51" spans="1:8" ht="25.5" customHeight="1" outlineLevel="7">
      <c r="A51" s="6" t="s">
        <v>33</v>
      </c>
      <c r="B51" s="7" t="s">
        <v>46</v>
      </c>
      <c r="C51" s="9" t="s">
        <v>184</v>
      </c>
      <c r="D51" s="9" t="s">
        <v>34</v>
      </c>
      <c r="E51" s="11">
        <v>0</v>
      </c>
      <c r="F51" s="4">
        <f>F52</f>
        <v>50000</v>
      </c>
      <c r="G51" s="23">
        <f>G52</f>
        <v>50000</v>
      </c>
      <c r="H51" s="23">
        <f t="shared" si="0"/>
        <v>100</v>
      </c>
    </row>
    <row r="52" spans="1:8" ht="25.5" customHeight="1" outlineLevel="7">
      <c r="A52" s="6" t="s">
        <v>35</v>
      </c>
      <c r="B52" s="7" t="s">
        <v>46</v>
      </c>
      <c r="C52" s="9" t="s">
        <v>184</v>
      </c>
      <c r="D52" s="9" t="s">
        <v>36</v>
      </c>
      <c r="E52" s="11">
        <v>0</v>
      </c>
      <c r="F52" s="4">
        <v>50000</v>
      </c>
      <c r="G52" s="23">
        <v>50000</v>
      </c>
      <c r="H52" s="23">
        <f t="shared" si="0"/>
        <v>100</v>
      </c>
    </row>
    <row r="53" spans="1:8" ht="25.5" customHeight="1" hidden="1" outlineLevel="7">
      <c r="A53" s="6" t="s">
        <v>153</v>
      </c>
      <c r="B53" s="7" t="s">
        <v>46</v>
      </c>
      <c r="C53" s="7" t="s">
        <v>152</v>
      </c>
      <c r="D53" s="7" t="s">
        <v>34</v>
      </c>
      <c r="E53" s="13">
        <f>E54</f>
        <v>0</v>
      </c>
      <c r="F53" s="4">
        <f t="shared" si="1"/>
        <v>0</v>
      </c>
      <c r="G53" s="23"/>
      <c r="H53" s="23" t="e">
        <f t="shared" si="0"/>
        <v>#DIV/0!</v>
      </c>
    </row>
    <row r="54" spans="1:8" ht="25.5" customHeight="1" hidden="1" outlineLevel="7">
      <c r="A54" s="6" t="s">
        <v>154</v>
      </c>
      <c r="B54" s="7" t="s">
        <v>46</v>
      </c>
      <c r="C54" s="7" t="s">
        <v>152</v>
      </c>
      <c r="D54" s="7" t="s">
        <v>36</v>
      </c>
      <c r="E54" s="13"/>
      <c r="F54" s="4">
        <f t="shared" si="1"/>
        <v>0</v>
      </c>
      <c r="G54" s="23"/>
      <c r="H54" s="23" t="e">
        <f t="shared" si="0"/>
        <v>#DIV/0!</v>
      </c>
    </row>
    <row r="55" spans="1:8" ht="13.5" customHeight="1" outlineLevel="7">
      <c r="A55" s="6" t="s">
        <v>113</v>
      </c>
      <c r="B55" s="7" t="s">
        <v>46</v>
      </c>
      <c r="C55" s="7" t="s">
        <v>182</v>
      </c>
      <c r="D55" s="7"/>
      <c r="E55" s="13">
        <f>E56</f>
        <v>93744</v>
      </c>
      <c r="F55" s="4">
        <f t="shared" si="1"/>
        <v>93744</v>
      </c>
      <c r="G55" s="23">
        <f>G56</f>
        <v>49605.2</v>
      </c>
      <c r="H55" s="23">
        <f t="shared" si="0"/>
        <v>52.91559993172896</v>
      </c>
    </row>
    <row r="56" spans="1:8" ht="15" customHeight="1" outlineLevel="5">
      <c r="A56" s="6" t="s">
        <v>47</v>
      </c>
      <c r="B56" s="7" t="s">
        <v>46</v>
      </c>
      <c r="C56" s="7" t="s">
        <v>182</v>
      </c>
      <c r="D56" s="7"/>
      <c r="E56" s="13">
        <f>E57</f>
        <v>93744</v>
      </c>
      <c r="F56" s="4">
        <f t="shared" si="1"/>
        <v>93744</v>
      </c>
      <c r="G56" s="23">
        <f>G57</f>
        <v>49605.2</v>
      </c>
      <c r="H56" s="23">
        <f t="shared" si="0"/>
        <v>52.91559993172896</v>
      </c>
    </row>
    <row r="57" spans="1:8" ht="51" customHeight="1" outlineLevel="6">
      <c r="A57" s="6" t="s">
        <v>29</v>
      </c>
      <c r="B57" s="7" t="s">
        <v>46</v>
      </c>
      <c r="C57" s="7" t="s">
        <v>182</v>
      </c>
      <c r="D57" s="7" t="s">
        <v>30</v>
      </c>
      <c r="E57" s="13">
        <f>E58</f>
        <v>93744</v>
      </c>
      <c r="F57" s="4">
        <f t="shared" si="1"/>
        <v>93744</v>
      </c>
      <c r="G57" s="23">
        <f>G58</f>
        <v>49605.2</v>
      </c>
      <c r="H57" s="23">
        <f t="shared" si="0"/>
        <v>52.91559993172896</v>
      </c>
    </row>
    <row r="58" spans="1:8" ht="25.5" customHeight="1" outlineLevel="7">
      <c r="A58" s="6" t="s">
        <v>31</v>
      </c>
      <c r="B58" s="7" t="s">
        <v>46</v>
      </c>
      <c r="C58" s="7" t="s">
        <v>182</v>
      </c>
      <c r="D58" s="7" t="s">
        <v>32</v>
      </c>
      <c r="E58" s="13">
        <v>93744</v>
      </c>
      <c r="F58" s="4">
        <f>E58</f>
        <v>93744</v>
      </c>
      <c r="G58" s="23">
        <v>49605.2</v>
      </c>
      <c r="H58" s="23">
        <f t="shared" si="0"/>
        <v>52.91559993172896</v>
      </c>
    </row>
    <row r="59" spans="1:8" ht="25.5" customHeight="1" outlineLevel="7">
      <c r="A59" s="6" t="s">
        <v>114</v>
      </c>
      <c r="B59" s="7" t="s">
        <v>46</v>
      </c>
      <c r="C59" s="7" t="s">
        <v>152</v>
      </c>
      <c r="D59" s="7"/>
      <c r="E59" s="13">
        <f>E60</f>
        <v>30000</v>
      </c>
      <c r="F59" s="4">
        <f>E59</f>
        <v>30000</v>
      </c>
      <c r="G59" s="23">
        <f>G60</f>
        <v>20000</v>
      </c>
      <c r="H59" s="23">
        <f>G59/F59*100</f>
        <v>66.66666666666666</v>
      </c>
    </row>
    <row r="60" spans="1:8" ht="25.5" customHeight="1" outlineLevel="7">
      <c r="A60" s="6" t="s">
        <v>151</v>
      </c>
      <c r="B60" s="7" t="s">
        <v>46</v>
      </c>
      <c r="C60" s="7" t="s">
        <v>152</v>
      </c>
      <c r="D60" s="7" t="s">
        <v>14</v>
      </c>
      <c r="E60" s="13">
        <f>E61</f>
        <v>30000</v>
      </c>
      <c r="F60" s="4">
        <f>E60</f>
        <v>30000</v>
      </c>
      <c r="G60" s="23">
        <f>G61</f>
        <v>20000</v>
      </c>
      <c r="H60" s="23">
        <f>G60/F60*100</f>
        <v>66.66666666666666</v>
      </c>
    </row>
    <row r="61" spans="1:8" ht="25.5" customHeight="1" outlineLevel="7">
      <c r="A61" s="6" t="s">
        <v>115</v>
      </c>
      <c r="B61" s="7" t="s">
        <v>46</v>
      </c>
      <c r="C61" s="7" t="s">
        <v>152</v>
      </c>
      <c r="D61" s="7" t="s">
        <v>16</v>
      </c>
      <c r="E61" s="13">
        <v>30000</v>
      </c>
      <c r="F61" s="4">
        <f>E61</f>
        <v>30000</v>
      </c>
      <c r="G61" s="23">
        <v>20000</v>
      </c>
      <c r="H61" s="23">
        <f>G61/F61*100</f>
        <v>66.66666666666666</v>
      </c>
    </row>
    <row r="62" spans="1:8" ht="15" customHeight="1">
      <c r="A62" s="34" t="s">
        <v>48</v>
      </c>
      <c r="B62" s="35" t="s">
        <v>49</v>
      </c>
      <c r="C62" s="35"/>
      <c r="D62" s="35"/>
      <c r="E62" s="36">
        <f>E64</f>
        <v>125600</v>
      </c>
      <c r="F62" s="36">
        <f>F64</f>
        <v>130100</v>
      </c>
      <c r="G62" s="24">
        <f>G63</f>
        <v>75785.09</v>
      </c>
      <c r="H62" s="24">
        <f t="shared" si="0"/>
        <v>58.25141429669485</v>
      </c>
    </row>
    <row r="63" spans="1:8" ht="15" customHeight="1" outlineLevel="1">
      <c r="A63" s="6" t="s">
        <v>50</v>
      </c>
      <c r="B63" s="7" t="s">
        <v>51</v>
      </c>
      <c r="C63" s="7"/>
      <c r="D63" s="7"/>
      <c r="E63" s="13">
        <f>E64</f>
        <v>125600</v>
      </c>
      <c r="F63" s="13">
        <f>F64</f>
        <v>130100</v>
      </c>
      <c r="G63" s="23">
        <f>G64</f>
        <v>75785.09</v>
      </c>
      <c r="H63" s="23">
        <f t="shared" si="0"/>
        <v>58.25141429669485</v>
      </c>
    </row>
    <row r="64" spans="1:8" ht="25.5" customHeight="1" outlineLevel="2">
      <c r="A64" s="6" t="s">
        <v>52</v>
      </c>
      <c r="B64" s="7" t="s">
        <v>51</v>
      </c>
      <c r="C64" s="7" t="s">
        <v>53</v>
      </c>
      <c r="D64" s="7"/>
      <c r="E64" s="13">
        <f>E65+E69</f>
        <v>125600</v>
      </c>
      <c r="F64" s="13">
        <f>F65+F69</f>
        <v>130100</v>
      </c>
      <c r="G64" s="39">
        <f>G65+G69</f>
        <v>75785.09</v>
      </c>
      <c r="H64" s="23">
        <f t="shared" si="0"/>
        <v>58.25141429669485</v>
      </c>
    </row>
    <row r="65" spans="1:8" ht="25.5" customHeight="1" outlineLevel="3">
      <c r="A65" s="6" t="s">
        <v>54</v>
      </c>
      <c r="B65" s="7" t="s">
        <v>51</v>
      </c>
      <c r="C65" s="7" t="s">
        <v>55</v>
      </c>
      <c r="D65" s="7"/>
      <c r="E65" s="13">
        <f aca="true" t="shared" si="2" ref="E65:G67">E66</f>
        <v>120600</v>
      </c>
      <c r="F65" s="4">
        <f t="shared" si="2"/>
        <v>125100</v>
      </c>
      <c r="G65" s="23">
        <f t="shared" si="2"/>
        <v>75785.09</v>
      </c>
      <c r="H65" s="23">
        <f t="shared" si="0"/>
        <v>60.57960831334932</v>
      </c>
    </row>
    <row r="66" spans="1:8" ht="25.5" customHeight="1" outlineLevel="5">
      <c r="A66" s="6" t="s">
        <v>56</v>
      </c>
      <c r="B66" s="7" t="s">
        <v>51</v>
      </c>
      <c r="C66" s="7" t="s">
        <v>57</v>
      </c>
      <c r="D66" s="7"/>
      <c r="E66" s="13">
        <f t="shared" si="2"/>
        <v>120600</v>
      </c>
      <c r="F66" s="13">
        <f t="shared" si="2"/>
        <v>125100</v>
      </c>
      <c r="G66" s="23">
        <f t="shared" si="2"/>
        <v>75785.09</v>
      </c>
      <c r="H66" s="23">
        <f t="shared" si="0"/>
        <v>60.57960831334932</v>
      </c>
    </row>
    <row r="67" spans="1:8" ht="51" customHeight="1" outlineLevel="6">
      <c r="A67" s="6" t="s">
        <v>29</v>
      </c>
      <c r="B67" s="7" t="s">
        <v>51</v>
      </c>
      <c r="C67" s="7" t="s">
        <v>57</v>
      </c>
      <c r="D67" s="7" t="s">
        <v>30</v>
      </c>
      <c r="E67" s="13">
        <f t="shared" si="2"/>
        <v>120600</v>
      </c>
      <c r="F67" s="13">
        <f t="shared" si="2"/>
        <v>125100</v>
      </c>
      <c r="G67" s="23">
        <f t="shared" si="2"/>
        <v>75785.09</v>
      </c>
      <c r="H67" s="23">
        <f t="shared" si="0"/>
        <v>60.57960831334932</v>
      </c>
    </row>
    <row r="68" spans="1:8" ht="25.5" customHeight="1" outlineLevel="7">
      <c r="A68" s="6" t="s">
        <v>31</v>
      </c>
      <c r="B68" s="7" t="s">
        <v>51</v>
      </c>
      <c r="C68" s="7" t="s">
        <v>57</v>
      </c>
      <c r="D68" s="7" t="s">
        <v>32</v>
      </c>
      <c r="E68" s="13">
        <v>120600</v>
      </c>
      <c r="F68" s="4">
        <v>125100</v>
      </c>
      <c r="G68" s="23">
        <v>75785.09</v>
      </c>
      <c r="H68" s="23">
        <f t="shared" si="0"/>
        <v>60.57960831334932</v>
      </c>
    </row>
    <row r="69" spans="1:8" ht="25.5" customHeight="1" outlineLevel="7">
      <c r="A69" s="6" t="s">
        <v>13</v>
      </c>
      <c r="B69" s="7" t="s">
        <v>51</v>
      </c>
      <c r="C69" s="7" t="s">
        <v>57</v>
      </c>
      <c r="D69" s="7" t="s">
        <v>14</v>
      </c>
      <c r="E69" s="13">
        <v>5000</v>
      </c>
      <c r="F69" s="4">
        <f t="shared" si="1"/>
        <v>5000</v>
      </c>
      <c r="G69" s="23">
        <f>G70</f>
        <v>0</v>
      </c>
      <c r="H69" s="23">
        <f t="shared" si="0"/>
        <v>0</v>
      </c>
    </row>
    <row r="70" spans="1:8" ht="25.5" customHeight="1" outlineLevel="7">
      <c r="A70" s="6" t="s">
        <v>15</v>
      </c>
      <c r="B70" s="7" t="s">
        <v>51</v>
      </c>
      <c r="C70" s="7" t="s">
        <v>57</v>
      </c>
      <c r="D70" s="7" t="s">
        <v>155</v>
      </c>
      <c r="E70" s="13">
        <v>5000</v>
      </c>
      <c r="F70" s="4">
        <f t="shared" si="1"/>
        <v>5000</v>
      </c>
      <c r="G70" s="23">
        <v>0</v>
      </c>
      <c r="H70" s="23">
        <f t="shared" si="0"/>
        <v>0</v>
      </c>
    </row>
    <row r="71" spans="1:8" ht="25.5" customHeight="1">
      <c r="A71" s="34" t="s">
        <v>58</v>
      </c>
      <c r="B71" s="35" t="s">
        <v>59</v>
      </c>
      <c r="C71" s="35"/>
      <c r="D71" s="35"/>
      <c r="E71" s="36">
        <f aca="true" t="shared" si="3" ref="E71:G75">E72</f>
        <v>330000</v>
      </c>
      <c r="F71" s="12">
        <f t="shared" si="3"/>
        <v>1777000</v>
      </c>
      <c r="G71" s="24">
        <f t="shared" si="3"/>
        <v>1332194.2</v>
      </c>
      <c r="H71" s="24">
        <f t="shared" si="0"/>
        <v>74.96872256612268</v>
      </c>
    </row>
    <row r="72" spans="1:8" ht="15" customHeight="1" outlineLevel="1">
      <c r="A72" s="6" t="s">
        <v>60</v>
      </c>
      <c r="B72" s="7" t="s">
        <v>61</v>
      </c>
      <c r="C72" s="7"/>
      <c r="D72" s="7"/>
      <c r="E72" s="13">
        <f t="shared" si="3"/>
        <v>330000</v>
      </c>
      <c r="F72" s="4">
        <f t="shared" si="3"/>
        <v>1777000</v>
      </c>
      <c r="G72" s="23">
        <f t="shared" si="3"/>
        <v>1332194.2</v>
      </c>
      <c r="H72" s="23">
        <f t="shared" si="0"/>
        <v>74.96872256612268</v>
      </c>
    </row>
    <row r="73" spans="1:8" ht="27" customHeight="1" outlineLevel="2">
      <c r="A73" s="6" t="s">
        <v>177</v>
      </c>
      <c r="B73" s="7" t="s">
        <v>61</v>
      </c>
      <c r="C73" s="7" t="s">
        <v>178</v>
      </c>
      <c r="D73" s="7"/>
      <c r="E73" s="13">
        <f t="shared" si="3"/>
        <v>330000</v>
      </c>
      <c r="F73" s="4">
        <f t="shared" si="3"/>
        <v>1777000</v>
      </c>
      <c r="G73" s="23">
        <f t="shared" si="3"/>
        <v>1332194.2</v>
      </c>
      <c r="H73" s="23">
        <f t="shared" si="0"/>
        <v>74.96872256612268</v>
      </c>
    </row>
    <row r="74" spans="1:8" ht="28.5" customHeight="1" outlineLevel="5">
      <c r="A74" s="6" t="s">
        <v>177</v>
      </c>
      <c r="B74" s="7" t="s">
        <v>61</v>
      </c>
      <c r="C74" s="7" t="s">
        <v>179</v>
      </c>
      <c r="D74" s="7"/>
      <c r="E74" s="13">
        <f t="shared" si="3"/>
        <v>330000</v>
      </c>
      <c r="F74" s="4">
        <f t="shared" si="3"/>
        <v>1777000</v>
      </c>
      <c r="G74" s="23">
        <f t="shared" si="3"/>
        <v>1332194.2</v>
      </c>
      <c r="H74" s="23">
        <f aca="true" t="shared" si="4" ref="H74:H137">G74/F74*100</f>
        <v>74.96872256612268</v>
      </c>
    </row>
    <row r="75" spans="1:8" ht="25.5" customHeight="1" outlineLevel="6">
      <c r="A75" s="6" t="s">
        <v>13</v>
      </c>
      <c r="B75" s="7" t="s">
        <v>61</v>
      </c>
      <c r="C75" s="7" t="s">
        <v>179</v>
      </c>
      <c r="D75" s="7" t="s">
        <v>14</v>
      </c>
      <c r="E75" s="13">
        <f t="shared" si="3"/>
        <v>330000</v>
      </c>
      <c r="F75" s="4">
        <f t="shared" si="3"/>
        <v>1777000</v>
      </c>
      <c r="G75" s="23">
        <f t="shared" si="3"/>
        <v>1332194.2</v>
      </c>
      <c r="H75" s="23">
        <f t="shared" si="4"/>
        <v>74.96872256612268</v>
      </c>
    </row>
    <row r="76" spans="1:8" ht="25.5" customHeight="1" outlineLevel="7">
      <c r="A76" s="6" t="s">
        <v>15</v>
      </c>
      <c r="B76" s="7" t="s">
        <v>61</v>
      </c>
      <c r="C76" s="7" t="s">
        <v>179</v>
      </c>
      <c r="D76" s="7" t="s">
        <v>16</v>
      </c>
      <c r="E76" s="13">
        <v>330000</v>
      </c>
      <c r="F76" s="4">
        <v>1777000</v>
      </c>
      <c r="G76" s="23">
        <v>1332194.2</v>
      </c>
      <c r="H76" s="23">
        <f t="shared" si="4"/>
        <v>74.96872256612268</v>
      </c>
    </row>
    <row r="77" spans="1:8" ht="15" customHeight="1">
      <c r="A77" s="34" t="s">
        <v>62</v>
      </c>
      <c r="B77" s="35" t="s">
        <v>63</v>
      </c>
      <c r="C77" s="35"/>
      <c r="D77" s="35"/>
      <c r="E77" s="36">
        <f>E78+E85</f>
        <v>4617</v>
      </c>
      <c r="F77" s="12">
        <f aca="true" t="shared" si="5" ref="F77:F136">E77</f>
        <v>4617</v>
      </c>
      <c r="G77" s="24">
        <f>G85</f>
        <v>0</v>
      </c>
      <c r="H77" s="24">
        <f t="shared" si="4"/>
        <v>0</v>
      </c>
    </row>
    <row r="78" spans="1:8" ht="15" customHeight="1" hidden="1" outlineLevel="1">
      <c r="A78" s="6" t="s">
        <v>64</v>
      </c>
      <c r="B78" s="7" t="s">
        <v>65</v>
      </c>
      <c r="C78" s="7"/>
      <c r="D78" s="7"/>
      <c r="E78" s="13">
        <f aca="true" t="shared" si="6" ref="E78:E83">E79</f>
        <v>0</v>
      </c>
      <c r="F78" s="4">
        <f t="shared" si="5"/>
        <v>0</v>
      </c>
      <c r="G78" s="23"/>
      <c r="H78" s="23" t="e">
        <f t="shared" si="4"/>
        <v>#DIV/0!</v>
      </c>
    </row>
    <row r="79" spans="1:8" ht="38.25" customHeight="1" hidden="1" outlineLevel="2">
      <c r="A79" s="6" t="s">
        <v>144</v>
      </c>
      <c r="B79" s="7" t="s">
        <v>65</v>
      </c>
      <c r="C79" s="7" t="s">
        <v>66</v>
      </c>
      <c r="D79" s="7"/>
      <c r="E79" s="13">
        <f t="shared" si="6"/>
        <v>0</v>
      </c>
      <c r="F79" s="4">
        <f t="shared" si="5"/>
        <v>0</v>
      </c>
      <c r="G79" s="23"/>
      <c r="H79" s="23" t="e">
        <f t="shared" si="4"/>
        <v>#DIV/0!</v>
      </c>
    </row>
    <row r="80" spans="1:8" ht="25.5" customHeight="1" hidden="1" outlineLevel="3">
      <c r="A80" s="6" t="s">
        <v>145</v>
      </c>
      <c r="B80" s="7" t="s">
        <v>65</v>
      </c>
      <c r="C80" s="7" t="s">
        <v>67</v>
      </c>
      <c r="D80" s="7"/>
      <c r="E80" s="13">
        <f t="shared" si="6"/>
        <v>0</v>
      </c>
      <c r="F80" s="4">
        <f t="shared" si="5"/>
        <v>0</v>
      </c>
      <c r="G80" s="23"/>
      <c r="H80" s="23" t="e">
        <f t="shared" si="4"/>
        <v>#DIV/0!</v>
      </c>
    </row>
    <row r="81" spans="1:8" ht="25.5" customHeight="1" hidden="1" outlineLevel="4">
      <c r="A81" s="6" t="s">
        <v>68</v>
      </c>
      <c r="B81" s="7" t="s">
        <v>65</v>
      </c>
      <c r="C81" s="7" t="s">
        <v>69</v>
      </c>
      <c r="D81" s="7"/>
      <c r="E81" s="13">
        <f t="shared" si="6"/>
        <v>0</v>
      </c>
      <c r="F81" s="4">
        <f t="shared" si="5"/>
        <v>0</v>
      </c>
      <c r="G81" s="23"/>
      <c r="H81" s="23" t="e">
        <f t="shared" si="4"/>
        <v>#DIV/0!</v>
      </c>
    </row>
    <row r="82" spans="1:8" ht="15" customHeight="1" hidden="1" outlineLevel="5">
      <c r="A82" s="6" t="s">
        <v>70</v>
      </c>
      <c r="B82" s="7" t="s">
        <v>65</v>
      </c>
      <c r="C82" s="7" t="s">
        <v>71</v>
      </c>
      <c r="D82" s="7"/>
      <c r="E82" s="13">
        <f t="shared" si="6"/>
        <v>0</v>
      </c>
      <c r="F82" s="4">
        <f t="shared" si="5"/>
        <v>0</v>
      </c>
      <c r="G82" s="23"/>
      <c r="H82" s="23" t="e">
        <f t="shared" si="4"/>
        <v>#DIV/0!</v>
      </c>
    </row>
    <row r="83" spans="1:8" ht="25.5" customHeight="1" hidden="1" outlineLevel="6">
      <c r="A83" s="6" t="s">
        <v>13</v>
      </c>
      <c r="B83" s="7" t="s">
        <v>65</v>
      </c>
      <c r="C83" s="7" t="s">
        <v>71</v>
      </c>
      <c r="D83" s="7" t="s">
        <v>14</v>
      </c>
      <c r="E83" s="13">
        <f t="shared" si="6"/>
        <v>0</v>
      </c>
      <c r="F83" s="4">
        <f t="shared" si="5"/>
        <v>0</v>
      </c>
      <c r="G83" s="23"/>
      <c r="H83" s="23" t="e">
        <f t="shared" si="4"/>
        <v>#DIV/0!</v>
      </c>
    </row>
    <row r="84" spans="1:8" ht="25.5" customHeight="1" hidden="1" outlineLevel="7">
      <c r="A84" s="6" t="s">
        <v>15</v>
      </c>
      <c r="B84" s="7" t="s">
        <v>65</v>
      </c>
      <c r="C84" s="7" t="s">
        <v>71</v>
      </c>
      <c r="D84" s="7" t="s">
        <v>16</v>
      </c>
      <c r="E84" s="13">
        <v>0</v>
      </c>
      <c r="F84" s="4">
        <f t="shared" si="5"/>
        <v>0</v>
      </c>
      <c r="G84" s="23"/>
      <c r="H84" s="23" t="e">
        <f t="shared" si="4"/>
        <v>#DIV/0!</v>
      </c>
    </row>
    <row r="85" spans="1:8" ht="15" customHeight="1" outlineLevel="1" collapsed="1">
      <c r="A85" s="6" t="s">
        <v>72</v>
      </c>
      <c r="B85" s="7" t="s">
        <v>73</v>
      </c>
      <c r="C85" s="7"/>
      <c r="D85" s="7"/>
      <c r="E85" s="13">
        <f>E86+E91+E92</f>
        <v>4617</v>
      </c>
      <c r="F85" s="4">
        <f t="shared" si="5"/>
        <v>4617</v>
      </c>
      <c r="G85" s="23">
        <f>G86</f>
        <v>0</v>
      </c>
      <c r="H85" s="23">
        <f t="shared" si="4"/>
        <v>0</v>
      </c>
    </row>
    <row r="86" spans="1:8" ht="37.5" customHeight="1" outlineLevel="2">
      <c r="A86" s="41" t="s">
        <v>180</v>
      </c>
      <c r="B86" s="42" t="s">
        <v>73</v>
      </c>
      <c r="C86" s="42" t="s">
        <v>181</v>
      </c>
      <c r="D86" s="42"/>
      <c r="E86" s="13">
        <f>E87</f>
        <v>4617</v>
      </c>
      <c r="F86" s="4">
        <f t="shared" si="5"/>
        <v>4617</v>
      </c>
      <c r="G86" s="23">
        <f>G87</f>
        <v>0</v>
      </c>
      <c r="H86" s="23">
        <f t="shared" si="4"/>
        <v>0</v>
      </c>
    </row>
    <row r="87" spans="1:8" ht="38.25" customHeight="1" outlineLevel="5">
      <c r="A87" s="41" t="s">
        <v>13</v>
      </c>
      <c r="B87" s="42" t="s">
        <v>73</v>
      </c>
      <c r="C87" s="42" t="s">
        <v>181</v>
      </c>
      <c r="D87" s="42" t="s">
        <v>14</v>
      </c>
      <c r="E87" s="13">
        <f>E88</f>
        <v>4617</v>
      </c>
      <c r="F87" s="4">
        <f t="shared" si="5"/>
        <v>4617</v>
      </c>
      <c r="G87" s="23">
        <f>G88</f>
        <v>0</v>
      </c>
      <c r="H87" s="23">
        <f t="shared" si="4"/>
        <v>0</v>
      </c>
    </row>
    <row r="88" spans="1:8" ht="25.5" customHeight="1" outlineLevel="6">
      <c r="A88" s="41" t="s">
        <v>15</v>
      </c>
      <c r="B88" s="42" t="s">
        <v>73</v>
      </c>
      <c r="C88" s="42" t="s">
        <v>181</v>
      </c>
      <c r="D88" s="42" t="s">
        <v>16</v>
      </c>
      <c r="E88" s="13">
        <v>4617</v>
      </c>
      <c r="F88" s="4">
        <f t="shared" si="5"/>
        <v>4617</v>
      </c>
      <c r="G88" s="23">
        <v>0</v>
      </c>
      <c r="H88" s="23">
        <f t="shared" si="4"/>
        <v>0</v>
      </c>
    </row>
    <row r="89" spans="1:8" ht="25.5" customHeight="1" hidden="1" outlineLevel="7">
      <c r="A89" s="41" t="s">
        <v>131</v>
      </c>
      <c r="B89" s="42" t="s">
        <v>73</v>
      </c>
      <c r="C89" s="42" t="s">
        <v>132</v>
      </c>
      <c r="D89" s="42"/>
      <c r="E89" s="13">
        <f>E90</f>
        <v>0</v>
      </c>
      <c r="F89" s="4">
        <f t="shared" si="5"/>
        <v>0</v>
      </c>
      <c r="G89" s="23"/>
      <c r="H89" s="23" t="e">
        <f t="shared" si="4"/>
        <v>#DIV/0!</v>
      </c>
    </row>
    <row r="90" spans="1:8" ht="15" customHeight="1" hidden="1" outlineLevel="2">
      <c r="A90" s="41" t="s">
        <v>13</v>
      </c>
      <c r="B90" s="42" t="s">
        <v>73</v>
      </c>
      <c r="C90" s="42" t="s">
        <v>132</v>
      </c>
      <c r="D90" s="42" t="s">
        <v>14</v>
      </c>
      <c r="E90" s="13">
        <f>E91</f>
        <v>0</v>
      </c>
      <c r="F90" s="4">
        <f t="shared" si="5"/>
        <v>0</v>
      </c>
      <c r="G90" s="23"/>
      <c r="H90" s="23" t="e">
        <f t="shared" si="4"/>
        <v>#DIV/0!</v>
      </c>
    </row>
    <row r="91" spans="1:8" ht="15" customHeight="1" hidden="1" outlineLevel="5">
      <c r="A91" s="41" t="s">
        <v>15</v>
      </c>
      <c r="B91" s="42" t="s">
        <v>73</v>
      </c>
      <c r="C91" s="42" t="s">
        <v>132</v>
      </c>
      <c r="D91" s="42" t="s">
        <v>16</v>
      </c>
      <c r="E91" s="13">
        <v>0</v>
      </c>
      <c r="F91" s="4">
        <f t="shared" si="5"/>
        <v>0</v>
      </c>
      <c r="G91" s="23"/>
      <c r="H91" s="23" t="e">
        <f t="shared" si="4"/>
        <v>#DIV/0!</v>
      </c>
    </row>
    <row r="92" spans="1:8" ht="25.5" customHeight="1" hidden="1" outlineLevel="6">
      <c r="A92" s="41" t="s">
        <v>131</v>
      </c>
      <c r="B92" s="42" t="s">
        <v>73</v>
      </c>
      <c r="C92" s="42" t="s">
        <v>132</v>
      </c>
      <c r="D92" s="42"/>
      <c r="E92" s="13">
        <f>E93</f>
        <v>0</v>
      </c>
      <c r="F92" s="4">
        <f t="shared" si="5"/>
        <v>0</v>
      </c>
      <c r="G92" s="23"/>
      <c r="H92" s="23" t="e">
        <f t="shared" si="4"/>
        <v>#DIV/0!</v>
      </c>
    </row>
    <row r="93" spans="1:8" ht="25.5" customHeight="1" hidden="1" outlineLevel="7">
      <c r="A93" s="41" t="s">
        <v>13</v>
      </c>
      <c r="B93" s="42" t="s">
        <v>73</v>
      </c>
      <c r="C93" s="42" t="s">
        <v>132</v>
      </c>
      <c r="D93" s="42" t="s">
        <v>14</v>
      </c>
      <c r="E93" s="13">
        <f>E94</f>
        <v>0</v>
      </c>
      <c r="F93" s="4">
        <f t="shared" si="5"/>
        <v>0</v>
      </c>
      <c r="G93" s="23"/>
      <c r="H93" s="23" t="e">
        <f t="shared" si="4"/>
        <v>#DIV/0!</v>
      </c>
    </row>
    <row r="94" spans="1:8" ht="25.5" customHeight="1" hidden="1" outlineLevel="7">
      <c r="A94" s="41" t="s">
        <v>15</v>
      </c>
      <c r="B94" s="42" t="s">
        <v>73</v>
      </c>
      <c r="C94" s="42" t="s">
        <v>132</v>
      </c>
      <c r="D94" s="42" t="s">
        <v>16</v>
      </c>
      <c r="E94" s="13">
        <v>0</v>
      </c>
      <c r="F94" s="4">
        <f t="shared" si="5"/>
        <v>0</v>
      </c>
      <c r="G94" s="23"/>
      <c r="H94" s="23" t="e">
        <f t="shared" si="4"/>
        <v>#DIV/0!</v>
      </c>
    </row>
    <row r="95" spans="1:8" ht="15" customHeight="1" collapsed="1">
      <c r="A95" s="34" t="s">
        <v>74</v>
      </c>
      <c r="B95" s="35" t="s">
        <v>75</v>
      </c>
      <c r="C95" s="35"/>
      <c r="D95" s="35"/>
      <c r="E95" s="36">
        <f>E100+E96</f>
        <v>13739012.91</v>
      </c>
      <c r="F95" s="36">
        <f>F100+F96</f>
        <v>14660366.350000001</v>
      </c>
      <c r="G95" s="37">
        <f>G100+G96</f>
        <v>11343548.02</v>
      </c>
      <c r="H95" s="24">
        <f t="shared" si="4"/>
        <v>77.37561087619068</v>
      </c>
    </row>
    <row r="96" spans="1:8" ht="15" customHeight="1">
      <c r="A96" s="34" t="s">
        <v>185</v>
      </c>
      <c r="B96" s="35" t="s">
        <v>186</v>
      </c>
      <c r="C96" s="35"/>
      <c r="D96" s="35"/>
      <c r="E96" s="45">
        <v>0</v>
      </c>
      <c r="F96" s="4">
        <f aca="true" t="shared" si="7" ref="F96:G98">F97</f>
        <v>1553640</v>
      </c>
      <c r="G96" s="23">
        <f t="shared" si="7"/>
        <v>0</v>
      </c>
      <c r="H96" s="23">
        <f t="shared" si="4"/>
        <v>0</v>
      </c>
    </row>
    <row r="97" spans="1:8" ht="15" customHeight="1">
      <c r="A97" s="34" t="s">
        <v>191</v>
      </c>
      <c r="B97" s="46" t="s">
        <v>186</v>
      </c>
      <c r="C97" s="46" t="s">
        <v>188</v>
      </c>
      <c r="D97" s="46"/>
      <c r="E97" s="45">
        <v>0</v>
      </c>
      <c r="F97" s="4">
        <f t="shared" si="7"/>
        <v>1553640</v>
      </c>
      <c r="G97" s="23">
        <f t="shared" si="7"/>
        <v>0</v>
      </c>
      <c r="H97" s="23">
        <f t="shared" si="4"/>
        <v>0</v>
      </c>
    </row>
    <row r="98" spans="1:8" ht="27" customHeight="1">
      <c r="A98" s="41" t="s">
        <v>189</v>
      </c>
      <c r="B98" s="46" t="s">
        <v>186</v>
      </c>
      <c r="C98" s="46" t="s">
        <v>188</v>
      </c>
      <c r="D98" s="46" t="s">
        <v>14</v>
      </c>
      <c r="E98" s="45">
        <v>0</v>
      </c>
      <c r="F98" s="4">
        <f t="shared" si="7"/>
        <v>1553640</v>
      </c>
      <c r="G98" s="23">
        <f t="shared" si="7"/>
        <v>0</v>
      </c>
      <c r="H98" s="23">
        <f t="shared" si="4"/>
        <v>0</v>
      </c>
    </row>
    <row r="99" spans="1:8" ht="24" customHeight="1">
      <c r="A99" s="41" t="s">
        <v>190</v>
      </c>
      <c r="B99" s="46" t="s">
        <v>186</v>
      </c>
      <c r="C99" s="46" t="s">
        <v>188</v>
      </c>
      <c r="D99" s="46" t="s">
        <v>16</v>
      </c>
      <c r="E99" s="45">
        <v>0</v>
      </c>
      <c r="F99" s="4">
        <v>1553640</v>
      </c>
      <c r="G99" s="23">
        <v>0</v>
      </c>
      <c r="H99" s="23">
        <f t="shared" si="4"/>
        <v>0</v>
      </c>
    </row>
    <row r="100" spans="1:8" ht="15" customHeight="1" outlineLevel="1">
      <c r="A100" s="43" t="s">
        <v>187</v>
      </c>
      <c r="B100" s="44" t="s">
        <v>76</v>
      </c>
      <c r="C100" s="7"/>
      <c r="D100" s="7"/>
      <c r="E100" s="38">
        <f>E101</f>
        <v>13739012.91</v>
      </c>
      <c r="F100" s="38">
        <f>F101</f>
        <v>13106726.350000001</v>
      </c>
      <c r="G100" s="24">
        <f>G101</f>
        <v>11343548.02</v>
      </c>
      <c r="H100" s="24">
        <f t="shared" si="4"/>
        <v>86.54753076461384</v>
      </c>
    </row>
    <row r="101" spans="1:8" ht="38.25" customHeight="1" outlineLevel="2">
      <c r="A101" s="6" t="s">
        <v>146</v>
      </c>
      <c r="B101" s="7" t="s">
        <v>76</v>
      </c>
      <c r="C101" s="7"/>
      <c r="D101" s="7"/>
      <c r="E101" s="13">
        <f>E102+E137</f>
        <v>13739012.91</v>
      </c>
      <c r="F101" s="13">
        <f>F102+F137</f>
        <v>13106726.350000001</v>
      </c>
      <c r="G101" s="39">
        <f>G102+G137</f>
        <v>11343548.02</v>
      </c>
      <c r="H101" s="23">
        <f t="shared" si="4"/>
        <v>86.54753076461384</v>
      </c>
    </row>
    <row r="102" spans="1:8" ht="25.5" customHeight="1" outlineLevel="4">
      <c r="A102" s="6" t="s">
        <v>77</v>
      </c>
      <c r="B102" s="7" t="s">
        <v>76</v>
      </c>
      <c r="C102" s="7" t="s">
        <v>78</v>
      </c>
      <c r="D102" s="7"/>
      <c r="E102" s="13">
        <f>E103+E112+E123+E129+E132+E117+E121</f>
        <v>7389019.29</v>
      </c>
      <c r="F102" s="13">
        <f>F103+F112+F123+F129+F132+F117+F121</f>
        <v>8456732.73</v>
      </c>
      <c r="G102" s="39">
        <f>G103+G112+G123+G129+G132+G117+G121</f>
        <v>6693554.399999999</v>
      </c>
      <c r="H102" s="23">
        <f t="shared" si="4"/>
        <v>79.15059649756721</v>
      </c>
    </row>
    <row r="103" spans="1:8" ht="42.75" customHeight="1" hidden="1" outlineLevel="4">
      <c r="A103" s="6" t="s">
        <v>111</v>
      </c>
      <c r="B103" s="7" t="s">
        <v>76</v>
      </c>
      <c r="C103" s="7" t="s">
        <v>112</v>
      </c>
      <c r="D103" s="7"/>
      <c r="E103" s="13">
        <f>E104</f>
        <v>0</v>
      </c>
      <c r="F103" s="4">
        <f t="shared" si="5"/>
        <v>0</v>
      </c>
      <c r="G103" s="23"/>
      <c r="H103" s="23" t="e">
        <f t="shared" si="4"/>
        <v>#DIV/0!</v>
      </c>
    </row>
    <row r="104" spans="1:8" ht="25.5" customHeight="1" hidden="1" outlineLevel="4">
      <c r="A104" s="6" t="s">
        <v>13</v>
      </c>
      <c r="B104" s="7" t="s">
        <v>76</v>
      </c>
      <c r="C104" s="7" t="s">
        <v>112</v>
      </c>
      <c r="D104" s="7" t="s">
        <v>14</v>
      </c>
      <c r="E104" s="13">
        <f>E105</f>
        <v>0</v>
      </c>
      <c r="F104" s="4">
        <f t="shared" si="5"/>
        <v>0</v>
      </c>
      <c r="G104" s="23"/>
      <c r="H104" s="23" t="e">
        <f t="shared" si="4"/>
        <v>#DIV/0!</v>
      </c>
    </row>
    <row r="105" spans="1:8" ht="25.5" customHeight="1" hidden="1" outlineLevel="4">
      <c r="A105" s="6" t="s">
        <v>15</v>
      </c>
      <c r="B105" s="7" t="s">
        <v>76</v>
      </c>
      <c r="C105" s="7" t="s">
        <v>112</v>
      </c>
      <c r="D105" s="7" t="s">
        <v>16</v>
      </c>
      <c r="E105" s="13">
        <v>0</v>
      </c>
      <c r="F105" s="4">
        <f t="shared" si="5"/>
        <v>0</v>
      </c>
      <c r="G105" s="23"/>
      <c r="H105" s="23" t="e">
        <f t="shared" si="4"/>
        <v>#DIV/0!</v>
      </c>
    </row>
    <row r="106" spans="1:8" ht="25.5" customHeight="1" hidden="1" outlineLevel="4">
      <c r="A106" s="6" t="s">
        <v>116</v>
      </c>
      <c r="B106" s="7" t="s">
        <v>76</v>
      </c>
      <c r="C106" s="7" t="s">
        <v>117</v>
      </c>
      <c r="D106" s="7"/>
      <c r="E106" s="13"/>
      <c r="F106" s="4">
        <f t="shared" si="5"/>
        <v>0</v>
      </c>
      <c r="G106" s="23"/>
      <c r="H106" s="23" t="e">
        <f t="shared" si="4"/>
        <v>#DIV/0!</v>
      </c>
    </row>
    <row r="107" spans="1:8" ht="25.5" customHeight="1" hidden="1" outlineLevel="4">
      <c r="A107" s="6" t="s">
        <v>13</v>
      </c>
      <c r="B107" s="7" t="s">
        <v>76</v>
      </c>
      <c r="C107" s="7" t="s">
        <v>117</v>
      </c>
      <c r="D107" s="7"/>
      <c r="E107" s="13"/>
      <c r="F107" s="4">
        <f t="shared" si="5"/>
        <v>0</v>
      </c>
      <c r="G107" s="23"/>
      <c r="H107" s="23" t="e">
        <f t="shared" si="4"/>
        <v>#DIV/0!</v>
      </c>
    </row>
    <row r="108" spans="1:8" ht="25.5" customHeight="1" hidden="1" outlineLevel="4">
      <c r="A108" s="6" t="s">
        <v>15</v>
      </c>
      <c r="B108" s="7" t="s">
        <v>76</v>
      </c>
      <c r="C108" s="7" t="s">
        <v>117</v>
      </c>
      <c r="D108" s="7" t="s">
        <v>118</v>
      </c>
      <c r="E108" s="13"/>
      <c r="F108" s="4">
        <f t="shared" si="5"/>
        <v>0</v>
      </c>
      <c r="G108" s="23"/>
      <c r="H108" s="23" t="e">
        <f t="shared" si="4"/>
        <v>#DIV/0!</v>
      </c>
    </row>
    <row r="109" spans="1:8" ht="25.5" customHeight="1" hidden="1" outlineLevel="4">
      <c r="A109" s="6" t="s">
        <v>119</v>
      </c>
      <c r="B109" s="7" t="s">
        <v>76</v>
      </c>
      <c r="C109" s="7" t="s">
        <v>117</v>
      </c>
      <c r="D109" s="7"/>
      <c r="E109" s="13"/>
      <c r="F109" s="4">
        <f t="shared" si="5"/>
        <v>0</v>
      </c>
      <c r="G109" s="23"/>
      <c r="H109" s="23" t="e">
        <f t="shared" si="4"/>
        <v>#DIV/0!</v>
      </c>
    </row>
    <row r="110" spans="1:8" ht="25.5" customHeight="1" hidden="1" outlineLevel="4">
      <c r="A110" s="6" t="s">
        <v>13</v>
      </c>
      <c r="B110" s="7" t="s">
        <v>76</v>
      </c>
      <c r="C110" s="7" t="s">
        <v>117</v>
      </c>
      <c r="D110" s="7"/>
      <c r="E110" s="13"/>
      <c r="F110" s="4">
        <f t="shared" si="5"/>
        <v>0</v>
      </c>
      <c r="G110" s="23"/>
      <c r="H110" s="23" t="e">
        <f t="shared" si="4"/>
        <v>#DIV/0!</v>
      </c>
    </row>
    <row r="111" spans="1:8" ht="25.5" customHeight="1" hidden="1" outlineLevel="4">
      <c r="A111" s="6" t="s">
        <v>115</v>
      </c>
      <c r="B111" s="7" t="s">
        <v>76</v>
      </c>
      <c r="C111" s="7" t="s">
        <v>117</v>
      </c>
      <c r="D111" s="7" t="s">
        <v>118</v>
      </c>
      <c r="E111" s="13"/>
      <c r="F111" s="4">
        <f t="shared" si="5"/>
        <v>0</v>
      </c>
      <c r="G111" s="23"/>
      <c r="H111" s="23" t="e">
        <f t="shared" si="4"/>
        <v>#DIV/0!</v>
      </c>
    </row>
    <row r="112" spans="1:8" ht="15" customHeight="1" outlineLevel="5">
      <c r="A112" s="6" t="s">
        <v>79</v>
      </c>
      <c r="B112" s="7" t="s">
        <v>76</v>
      </c>
      <c r="C112" s="7" t="s">
        <v>80</v>
      </c>
      <c r="D112" s="7"/>
      <c r="E112" s="13">
        <f>E113</f>
        <v>2650000</v>
      </c>
      <c r="F112" s="4">
        <f>E112</f>
        <v>2650000</v>
      </c>
      <c r="G112" s="23">
        <f>G113</f>
        <v>1434388.3</v>
      </c>
      <c r="H112" s="23">
        <f t="shared" si="4"/>
        <v>54.127860377358495</v>
      </c>
    </row>
    <row r="113" spans="1:8" ht="25.5" customHeight="1" outlineLevel="6">
      <c r="A113" s="6" t="s">
        <v>13</v>
      </c>
      <c r="B113" s="7" t="s">
        <v>76</v>
      </c>
      <c r="C113" s="7" t="s">
        <v>80</v>
      </c>
      <c r="D113" s="7" t="s">
        <v>14</v>
      </c>
      <c r="E113" s="13">
        <f>E115+E116</f>
        <v>2650000</v>
      </c>
      <c r="F113" s="4">
        <f>E113</f>
        <v>2650000</v>
      </c>
      <c r="G113" s="23">
        <f>G115+G116</f>
        <v>1434388.3</v>
      </c>
      <c r="H113" s="23">
        <f t="shared" si="4"/>
        <v>54.127860377358495</v>
      </c>
    </row>
    <row r="114" spans="1:8" ht="25.5" customHeight="1" hidden="1" outlineLevel="6">
      <c r="A114" s="8"/>
      <c r="B114" s="9"/>
      <c r="C114" s="9"/>
      <c r="D114" s="9"/>
      <c r="E114" s="10">
        <v>9</v>
      </c>
      <c r="F114" s="4">
        <f t="shared" si="5"/>
        <v>9</v>
      </c>
      <c r="G114" s="23"/>
      <c r="H114" s="23">
        <f t="shared" si="4"/>
        <v>0</v>
      </c>
    </row>
    <row r="115" spans="1:8" ht="25.5" customHeight="1" outlineLevel="7">
      <c r="A115" s="6" t="s">
        <v>15</v>
      </c>
      <c r="B115" s="7" t="s">
        <v>76</v>
      </c>
      <c r="C115" s="7" t="s">
        <v>80</v>
      </c>
      <c r="D115" s="7" t="s">
        <v>16</v>
      </c>
      <c r="E115" s="13">
        <v>650000</v>
      </c>
      <c r="F115" s="4">
        <f t="shared" si="5"/>
        <v>650000</v>
      </c>
      <c r="G115" s="23">
        <v>413213.31</v>
      </c>
      <c r="H115" s="23">
        <f t="shared" si="4"/>
        <v>63.57127846153846</v>
      </c>
    </row>
    <row r="116" spans="1:8" ht="19.5" customHeight="1" outlineLevel="7">
      <c r="A116" s="6" t="s">
        <v>174</v>
      </c>
      <c r="B116" s="7" t="s">
        <v>76</v>
      </c>
      <c r="C116" s="7" t="s">
        <v>80</v>
      </c>
      <c r="D116" s="7" t="s">
        <v>175</v>
      </c>
      <c r="E116" s="13">
        <v>2000000</v>
      </c>
      <c r="F116" s="4">
        <f t="shared" si="5"/>
        <v>2000000</v>
      </c>
      <c r="G116" s="23">
        <v>1021174.99</v>
      </c>
      <c r="H116" s="23">
        <f t="shared" si="4"/>
        <v>51.0587495</v>
      </c>
    </row>
    <row r="117" spans="1:8" ht="15" customHeight="1" outlineLevel="5">
      <c r="A117" s="6" t="s">
        <v>84</v>
      </c>
      <c r="B117" s="7" t="s">
        <v>76</v>
      </c>
      <c r="C117" s="7" t="s">
        <v>81</v>
      </c>
      <c r="D117" s="7"/>
      <c r="E117" s="13">
        <f aca="true" t="shared" si="8" ref="E117:G118">E118</f>
        <v>150000</v>
      </c>
      <c r="F117" s="4">
        <f t="shared" si="8"/>
        <v>0</v>
      </c>
      <c r="G117" s="23">
        <f t="shared" si="8"/>
        <v>0</v>
      </c>
      <c r="H117" s="23"/>
    </row>
    <row r="118" spans="1:8" ht="25.5" customHeight="1" outlineLevel="6">
      <c r="A118" s="6" t="s">
        <v>13</v>
      </c>
      <c r="B118" s="7" t="s">
        <v>76</v>
      </c>
      <c r="C118" s="7" t="s">
        <v>81</v>
      </c>
      <c r="D118" s="7" t="s">
        <v>14</v>
      </c>
      <c r="E118" s="13">
        <f t="shared" si="8"/>
        <v>150000</v>
      </c>
      <c r="F118" s="4">
        <f t="shared" si="8"/>
        <v>0</v>
      </c>
      <c r="G118" s="23">
        <f t="shared" si="8"/>
        <v>0</v>
      </c>
      <c r="H118" s="23"/>
    </row>
    <row r="119" spans="1:8" ht="25.5" customHeight="1" outlineLevel="7">
      <c r="A119" s="6" t="s">
        <v>15</v>
      </c>
      <c r="B119" s="7" t="s">
        <v>76</v>
      </c>
      <c r="C119" s="7" t="s">
        <v>81</v>
      </c>
      <c r="D119" s="7" t="s">
        <v>16</v>
      </c>
      <c r="E119" s="13">
        <v>150000</v>
      </c>
      <c r="F119" s="4"/>
      <c r="G119" s="23">
        <v>0</v>
      </c>
      <c r="H119" s="23"/>
    </row>
    <row r="120" spans="1:8" ht="25.5" customHeight="1" hidden="1" outlineLevel="7">
      <c r="A120" s="41" t="s">
        <v>133</v>
      </c>
      <c r="B120" s="42" t="s">
        <v>76</v>
      </c>
      <c r="C120" s="42" t="s">
        <v>134</v>
      </c>
      <c r="D120" s="42"/>
      <c r="E120" s="13">
        <f>E121</f>
        <v>0</v>
      </c>
      <c r="F120" s="4">
        <f t="shared" si="5"/>
        <v>0</v>
      </c>
      <c r="G120" s="23"/>
      <c r="H120" s="23" t="e">
        <f t="shared" si="4"/>
        <v>#DIV/0!</v>
      </c>
    </row>
    <row r="121" spans="1:8" ht="25.5" customHeight="1" hidden="1" outlineLevel="7">
      <c r="A121" s="41" t="s">
        <v>13</v>
      </c>
      <c r="B121" s="42" t="s">
        <v>76</v>
      </c>
      <c r="C121" s="42" t="s">
        <v>134</v>
      </c>
      <c r="D121" s="42" t="s">
        <v>14</v>
      </c>
      <c r="E121" s="13">
        <f>E122</f>
        <v>0</v>
      </c>
      <c r="F121" s="4">
        <f t="shared" si="5"/>
        <v>0</v>
      </c>
      <c r="G121" s="23"/>
      <c r="H121" s="23" t="e">
        <f t="shared" si="4"/>
        <v>#DIV/0!</v>
      </c>
    </row>
    <row r="122" spans="1:8" ht="25.5" customHeight="1" hidden="1" outlineLevel="7">
      <c r="A122" s="41" t="s">
        <v>15</v>
      </c>
      <c r="B122" s="42" t="s">
        <v>76</v>
      </c>
      <c r="C122" s="42" t="s">
        <v>135</v>
      </c>
      <c r="D122" s="42" t="s">
        <v>16</v>
      </c>
      <c r="E122" s="13">
        <v>0</v>
      </c>
      <c r="F122" s="4">
        <f t="shared" si="5"/>
        <v>0</v>
      </c>
      <c r="G122" s="23"/>
      <c r="H122" s="23" t="e">
        <f t="shared" si="4"/>
        <v>#DIV/0!</v>
      </c>
    </row>
    <row r="123" spans="1:8" ht="15" customHeight="1" hidden="1" outlineLevel="5">
      <c r="A123" s="6" t="s">
        <v>82</v>
      </c>
      <c r="B123" s="7" t="s">
        <v>76</v>
      </c>
      <c r="C123" s="7" t="s">
        <v>83</v>
      </c>
      <c r="D123" s="7"/>
      <c r="E123" s="13">
        <f>E124</f>
        <v>0</v>
      </c>
      <c r="F123" s="4">
        <f t="shared" si="5"/>
        <v>0</v>
      </c>
      <c r="G123" s="23"/>
      <c r="H123" s="23" t="e">
        <f t="shared" si="4"/>
        <v>#DIV/0!</v>
      </c>
    </row>
    <row r="124" spans="1:8" ht="25.5" customHeight="1" hidden="1" outlineLevel="6">
      <c r="A124" s="6" t="s">
        <v>13</v>
      </c>
      <c r="B124" s="7" t="s">
        <v>76</v>
      </c>
      <c r="C124" s="7" t="s">
        <v>83</v>
      </c>
      <c r="D124" s="7" t="s">
        <v>14</v>
      </c>
      <c r="E124" s="13">
        <f>E125</f>
        <v>0</v>
      </c>
      <c r="F124" s="4">
        <f t="shared" si="5"/>
        <v>0</v>
      </c>
      <c r="G124" s="23"/>
      <c r="H124" s="23" t="e">
        <f t="shared" si="4"/>
        <v>#DIV/0!</v>
      </c>
    </row>
    <row r="125" spans="1:8" ht="25.5" customHeight="1" hidden="1" outlineLevel="7">
      <c r="A125" s="6" t="s">
        <v>15</v>
      </c>
      <c r="B125" s="7" t="s">
        <v>76</v>
      </c>
      <c r="C125" s="7" t="s">
        <v>83</v>
      </c>
      <c r="D125" s="7" t="s">
        <v>16</v>
      </c>
      <c r="E125" s="13"/>
      <c r="F125" s="4">
        <f t="shared" si="5"/>
        <v>0</v>
      </c>
      <c r="G125" s="23"/>
      <c r="H125" s="23" t="e">
        <f t="shared" si="4"/>
        <v>#DIV/0!</v>
      </c>
    </row>
    <row r="126" spans="1:8" ht="15" customHeight="1" hidden="1" outlineLevel="5">
      <c r="A126" s="6" t="s">
        <v>84</v>
      </c>
      <c r="B126" s="7" t="s">
        <v>76</v>
      </c>
      <c r="C126" s="7" t="s">
        <v>85</v>
      </c>
      <c r="D126" s="7"/>
      <c r="E126" s="13">
        <f>E127</f>
        <v>0</v>
      </c>
      <c r="F126" s="4">
        <f t="shared" si="5"/>
        <v>0</v>
      </c>
      <c r="G126" s="23"/>
      <c r="H126" s="23" t="e">
        <f t="shared" si="4"/>
        <v>#DIV/0!</v>
      </c>
    </row>
    <row r="127" spans="1:8" ht="25.5" customHeight="1" hidden="1" outlineLevel="6">
      <c r="A127" s="6" t="s">
        <v>13</v>
      </c>
      <c r="B127" s="7" t="s">
        <v>76</v>
      </c>
      <c r="C127" s="7" t="s">
        <v>85</v>
      </c>
      <c r="D127" s="7" t="s">
        <v>14</v>
      </c>
      <c r="E127" s="13">
        <f>E128</f>
        <v>0</v>
      </c>
      <c r="F127" s="4">
        <f t="shared" si="5"/>
        <v>0</v>
      </c>
      <c r="G127" s="23"/>
      <c r="H127" s="23" t="e">
        <f t="shared" si="4"/>
        <v>#DIV/0!</v>
      </c>
    </row>
    <row r="128" spans="1:8" ht="25.5" customHeight="1" hidden="1" outlineLevel="7">
      <c r="A128" s="6" t="s">
        <v>15</v>
      </c>
      <c r="B128" s="7" t="s">
        <v>76</v>
      </c>
      <c r="C128" s="7" t="s">
        <v>85</v>
      </c>
      <c r="D128" s="7" t="s">
        <v>16</v>
      </c>
      <c r="E128" s="13">
        <v>0</v>
      </c>
      <c r="F128" s="4">
        <f t="shared" si="5"/>
        <v>0</v>
      </c>
      <c r="G128" s="23"/>
      <c r="H128" s="23" t="e">
        <f t="shared" si="4"/>
        <v>#DIV/0!</v>
      </c>
    </row>
    <row r="129" spans="1:8" ht="25.5" customHeight="1" hidden="1" outlineLevel="7">
      <c r="A129" s="6" t="s">
        <v>84</v>
      </c>
      <c r="B129" s="7" t="s">
        <v>76</v>
      </c>
      <c r="C129" s="7" t="s">
        <v>85</v>
      </c>
      <c r="D129" s="7"/>
      <c r="E129" s="13">
        <f>E130</f>
        <v>0</v>
      </c>
      <c r="F129" s="4">
        <f t="shared" si="5"/>
        <v>0</v>
      </c>
      <c r="G129" s="23"/>
      <c r="H129" s="23" t="e">
        <f t="shared" si="4"/>
        <v>#DIV/0!</v>
      </c>
    </row>
    <row r="130" spans="1:8" ht="25.5" customHeight="1" hidden="1" outlineLevel="7">
      <c r="A130" s="6" t="s">
        <v>13</v>
      </c>
      <c r="B130" s="7" t="s">
        <v>76</v>
      </c>
      <c r="C130" s="7" t="s">
        <v>164</v>
      </c>
      <c r="D130" s="7" t="s">
        <v>14</v>
      </c>
      <c r="E130" s="13">
        <f>E131</f>
        <v>0</v>
      </c>
      <c r="F130" s="4">
        <f t="shared" si="5"/>
        <v>0</v>
      </c>
      <c r="G130" s="23"/>
      <c r="H130" s="23" t="e">
        <f t="shared" si="4"/>
        <v>#DIV/0!</v>
      </c>
    </row>
    <row r="131" spans="1:8" ht="25.5" customHeight="1" hidden="1" outlineLevel="7">
      <c r="A131" s="6" t="s">
        <v>15</v>
      </c>
      <c r="B131" s="7" t="s">
        <v>76</v>
      </c>
      <c r="C131" s="7" t="s">
        <v>85</v>
      </c>
      <c r="D131" s="7" t="s">
        <v>16</v>
      </c>
      <c r="E131" s="13"/>
      <c r="F131" s="4">
        <f t="shared" si="5"/>
        <v>0</v>
      </c>
      <c r="G131" s="23"/>
      <c r="H131" s="23" t="e">
        <f t="shared" si="4"/>
        <v>#DIV/0!</v>
      </c>
    </row>
    <row r="132" spans="1:8" ht="15" customHeight="1" outlineLevel="5" collapsed="1">
      <c r="A132" s="6" t="s">
        <v>86</v>
      </c>
      <c r="B132" s="7" t="s">
        <v>76</v>
      </c>
      <c r="C132" s="7" t="s">
        <v>87</v>
      </c>
      <c r="D132" s="7"/>
      <c r="E132" s="13">
        <f>E133+E135</f>
        <v>4589019.29</v>
      </c>
      <c r="F132" s="4">
        <f>F133</f>
        <v>5806732.73</v>
      </c>
      <c r="G132" s="23">
        <f>G133</f>
        <v>5259166.1</v>
      </c>
      <c r="H132" s="23">
        <f t="shared" si="4"/>
        <v>90.57014235955715</v>
      </c>
    </row>
    <row r="133" spans="1:8" ht="25.5" customHeight="1" outlineLevel="6">
      <c r="A133" s="6" t="s">
        <v>13</v>
      </c>
      <c r="B133" s="7" t="s">
        <v>76</v>
      </c>
      <c r="C133" s="7" t="s">
        <v>87</v>
      </c>
      <c r="D133" s="7" t="s">
        <v>14</v>
      </c>
      <c r="E133" s="13">
        <f>E134</f>
        <v>4589019.29</v>
      </c>
      <c r="F133" s="4">
        <f>F134</f>
        <v>5806732.73</v>
      </c>
      <c r="G133" s="23">
        <f>G134</f>
        <v>5259166.1</v>
      </c>
      <c r="H133" s="23">
        <f t="shared" si="4"/>
        <v>90.57014235955715</v>
      </c>
    </row>
    <row r="134" spans="1:8" ht="25.5" customHeight="1" outlineLevel="7">
      <c r="A134" s="6" t="s">
        <v>15</v>
      </c>
      <c r="B134" s="7" t="s">
        <v>76</v>
      </c>
      <c r="C134" s="7" t="s">
        <v>87</v>
      </c>
      <c r="D134" s="7" t="s">
        <v>16</v>
      </c>
      <c r="E134" s="13">
        <v>4589019.29</v>
      </c>
      <c r="F134" s="4">
        <v>5806732.73</v>
      </c>
      <c r="G134" s="23">
        <v>5259166.1</v>
      </c>
      <c r="H134" s="23">
        <f t="shared" si="4"/>
        <v>90.57014235955715</v>
      </c>
    </row>
    <row r="135" spans="1:8" ht="15" customHeight="1" hidden="1" outlineLevel="6">
      <c r="A135" s="6" t="s">
        <v>33</v>
      </c>
      <c r="B135" s="7" t="s">
        <v>76</v>
      </c>
      <c r="C135" s="7" t="s">
        <v>87</v>
      </c>
      <c r="D135" s="7" t="s">
        <v>34</v>
      </c>
      <c r="E135" s="13">
        <f>E136</f>
        <v>0</v>
      </c>
      <c r="F135" s="4">
        <f t="shared" si="5"/>
        <v>0</v>
      </c>
      <c r="G135" s="23"/>
      <c r="H135" s="23" t="e">
        <f t="shared" si="4"/>
        <v>#DIV/0!</v>
      </c>
    </row>
    <row r="136" spans="1:8" ht="15" customHeight="1" hidden="1" outlineLevel="7">
      <c r="A136" s="6" t="s">
        <v>35</v>
      </c>
      <c r="B136" s="7" t="s">
        <v>76</v>
      </c>
      <c r="C136" s="7" t="s">
        <v>87</v>
      </c>
      <c r="D136" s="7" t="s">
        <v>36</v>
      </c>
      <c r="E136" s="13">
        <v>0</v>
      </c>
      <c r="F136" s="4">
        <f t="shared" si="5"/>
        <v>0</v>
      </c>
      <c r="G136" s="23"/>
      <c r="H136" s="23" t="e">
        <f t="shared" si="4"/>
        <v>#DIV/0!</v>
      </c>
    </row>
    <row r="137" spans="1:8" ht="15" customHeight="1" outlineLevel="7">
      <c r="A137" s="6"/>
      <c r="B137" s="44" t="s">
        <v>76</v>
      </c>
      <c r="C137" s="44" t="s">
        <v>194</v>
      </c>
      <c r="D137" s="44"/>
      <c r="E137" s="38">
        <f>E138+E141</f>
        <v>6349993.62</v>
      </c>
      <c r="F137" s="38">
        <f>F138+F141</f>
        <v>4649993.62</v>
      </c>
      <c r="G137" s="24">
        <f>G141</f>
        <v>4649993.62</v>
      </c>
      <c r="H137" s="24">
        <f t="shared" si="4"/>
        <v>100</v>
      </c>
    </row>
    <row r="138" spans="1:8" ht="38.25" customHeight="1" outlineLevel="7">
      <c r="A138" s="47" t="s">
        <v>156</v>
      </c>
      <c r="B138" s="48" t="s">
        <v>76</v>
      </c>
      <c r="C138" s="48" t="s">
        <v>163</v>
      </c>
      <c r="D138" s="48"/>
      <c r="E138" s="13">
        <f aca="true" t="shared" si="9" ref="E138:G139">E139</f>
        <v>6349993.62</v>
      </c>
      <c r="F138" s="4">
        <f t="shared" si="9"/>
        <v>0</v>
      </c>
      <c r="G138" s="23">
        <f t="shared" si="9"/>
        <v>0</v>
      </c>
      <c r="H138" s="23">
        <v>0</v>
      </c>
    </row>
    <row r="139" spans="1:8" ht="15" customHeight="1" outlineLevel="7">
      <c r="A139" s="47" t="s">
        <v>136</v>
      </c>
      <c r="B139" s="48" t="s">
        <v>76</v>
      </c>
      <c r="C139" s="48" t="s">
        <v>163</v>
      </c>
      <c r="D139" s="48" t="s">
        <v>14</v>
      </c>
      <c r="E139" s="13">
        <f t="shared" si="9"/>
        <v>6349993.62</v>
      </c>
      <c r="F139" s="4">
        <f t="shared" si="9"/>
        <v>0</v>
      </c>
      <c r="G139" s="23">
        <f t="shared" si="9"/>
        <v>0</v>
      </c>
      <c r="H139" s="23">
        <v>0</v>
      </c>
    </row>
    <row r="140" spans="1:8" ht="15" customHeight="1" outlineLevel="7">
      <c r="A140" s="47" t="s">
        <v>137</v>
      </c>
      <c r="B140" s="48" t="s">
        <v>76</v>
      </c>
      <c r="C140" s="48" t="s">
        <v>163</v>
      </c>
      <c r="D140" s="48" t="s">
        <v>16</v>
      </c>
      <c r="E140" s="13">
        <v>6349993.62</v>
      </c>
      <c r="F140" s="4">
        <v>0</v>
      </c>
      <c r="G140" s="23">
        <v>0</v>
      </c>
      <c r="H140" s="23">
        <v>0</v>
      </c>
    </row>
    <row r="141" spans="1:8" ht="15" customHeight="1" outlineLevel="7">
      <c r="A141" s="47" t="s">
        <v>192</v>
      </c>
      <c r="B141" s="48" t="s">
        <v>76</v>
      </c>
      <c r="C141" s="48" t="s">
        <v>193</v>
      </c>
      <c r="D141" s="48"/>
      <c r="E141" s="13">
        <v>0</v>
      </c>
      <c r="F141" s="4">
        <f>F142</f>
        <v>4649993.62</v>
      </c>
      <c r="G141" s="23">
        <f>G142</f>
        <v>4649993.62</v>
      </c>
      <c r="H141" s="23">
        <f aca="true" t="shared" si="10" ref="H141:H187">G141/F141*100</f>
        <v>100</v>
      </c>
    </row>
    <row r="142" spans="1:8" ht="15" customHeight="1" outlineLevel="7">
      <c r="A142" s="47" t="s">
        <v>136</v>
      </c>
      <c r="B142" s="48" t="s">
        <v>76</v>
      </c>
      <c r="C142" s="48" t="s">
        <v>193</v>
      </c>
      <c r="D142" s="48" t="s">
        <v>14</v>
      </c>
      <c r="E142" s="13">
        <v>0</v>
      </c>
      <c r="F142" s="4">
        <f>F143</f>
        <v>4649993.62</v>
      </c>
      <c r="G142" s="23">
        <f>G143</f>
        <v>4649993.62</v>
      </c>
      <c r="H142" s="23">
        <f t="shared" si="10"/>
        <v>100</v>
      </c>
    </row>
    <row r="143" spans="1:8" ht="15" customHeight="1" outlineLevel="7">
      <c r="A143" s="47" t="s">
        <v>137</v>
      </c>
      <c r="B143" s="48" t="s">
        <v>76</v>
      </c>
      <c r="C143" s="48" t="s">
        <v>193</v>
      </c>
      <c r="D143" s="48" t="s">
        <v>16</v>
      </c>
      <c r="E143" s="13">
        <v>0</v>
      </c>
      <c r="F143" s="4">
        <v>4649993.62</v>
      </c>
      <c r="G143" s="23">
        <v>4649993.62</v>
      </c>
      <c r="H143" s="23">
        <f t="shared" si="10"/>
        <v>100</v>
      </c>
    </row>
    <row r="144" spans="1:8" ht="15" customHeight="1" outlineLevel="7">
      <c r="A144" s="47" t="s">
        <v>211</v>
      </c>
      <c r="B144" s="48" t="s">
        <v>209</v>
      </c>
      <c r="C144" s="48"/>
      <c r="D144" s="48"/>
      <c r="E144" s="13"/>
      <c r="F144" s="12">
        <f>F145</f>
        <v>300000</v>
      </c>
      <c r="G144" s="23">
        <f>G145</f>
        <v>300000</v>
      </c>
      <c r="H144" s="23"/>
    </row>
    <row r="145" spans="1:8" ht="15" customHeight="1" outlineLevel="7">
      <c r="A145" s="6" t="s">
        <v>20</v>
      </c>
      <c r="B145" s="48" t="s">
        <v>209</v>
      </c>
      <c r="C145" s="48" t="s">
        <v>210</v>
      </c>
      <c r="D145" s="48" t="s">
        <v>21</v>
      </c>
      <c r="E145" s="13"/>
      <c r="F145" s="4">
        <f>F146</f>
        <v>300000</v>
      </c>
      <c r="G145" s="23">
        <f>G146</f>
        <v>300000</v>
      </c>
      <c r="H145" s="23"/>
    </row>
    <row r="146" spans="1:8" ht="15" customHeight="1" outlineLevel="7">
      <c r="A146" s="6" t="s">
        <v>22</v>
      </c>
      <c r="B146" s="48" t="s">
        <v>209</v>
      </c>
      <c r="C146" s="48" t="s">
        <v>210</v>
      </c>
      <c r="D146" s="48" t="s">
        <v>23</v>
      </c>
      <c r="E146" s="13"/>
      <c r="F146" s="4">
        <v>300000</v>
      </c>
      <c r="G146" s="23">
        <v>300000</v>
      </c>
      <c r="H146" s="23"/>
    </row>
    <row r="147" spans="1:8" ht="15" customHeight="1">
      <c r="A147" s="34" t="s">
        <v>88</v>
      </c>
      <c r="B147" s="35" t="s">
        <v>89</v>
      </c>
      <c r="C147" s="35"/>
      <c r="D147" s="35"/>
      <c r="E147" s="36">
        <f>E148</f>
        <v>540000</v>
      </c>
      <c r="F147" s="12">
        <f aca="true" t="shared" si="11" ref="F147:F175">E147</f>
        <v>540000</v>
      </c>
      <c r="G147" s="24">
        <f>G148</f>
        <v>421000</v>
      </c>
      <c r="H147" s="24">
        <f t="shared" si="10"/>
        <v>77.96296296296296</v>
      </c>
    </row>
    <row r="148" spans="1:8" ht="15" customHeight="1" outlineLevel="1">
      <c r="A148" s="6" t="s">
        <v>90</v>
      </c>
      <c r="B148" s="7" t="s">
        <v>91</v>
      </c>
      <c r="C148" s="7"/>
      <c r="D148" s="7"/>
      <c r="E148" s="13">
        <f>E149+E164</f>
        <v>540000</v>
      </c>
      <c r="F148" s="4">
        <f t="shared" si="11"/>
        <v>540000</v>
      </c>
      <c r="G148" s="23">
        <f>G149</f>
        <v>421000</v>
      </c>
      <c r="H148" s="23">
        <f t="shared" si="10"/>
        <v>77.96296296296296</v>
      </c>
    </row>
    <row r="149" spans="1:8" ht="25.5" customHeight="1" outlineLevel="2">
      <c r="A149" s="6" t="s">
        <v>147</v>
      </c>
      <c r="B149" s="7" t="s">
        <v>91</v>
      </c>
      <c r="C149" s="7" t="s">
        <v>92</v>
      </c>
      <c r="D149" s="7"/>
      <c r="E149" s="13">
        <f>E150+E160</f>
        <v>540000</v>
      </c>
      <c r="F149" s="4">
        <f>F150+F159</f>
        <v>540000</v>
      </c>
      <c r="G149" s="4">
        <f>G150+G159</f>
        <v>421000</v>
      </c>
      <c r="H149" s="23">
        <f t="shared" si="10"/>
        <v>77.96296296296296</v>
      </c>
    </row>
    <row r="150" spans="1:8" ht="15" customHeight="1" outlineLevel="3">
      <c r="A150" s="6" t="s">
        <v>93</v>
      </c>
      <c r="B150" s="7" t="s">
        <v>91</v>
      </c>
      <c r="C150" s="7" t="s">
        <v>94</v>
      </c>
      <c r="D150" s="7"/>
      <c r="E150" s="13">
        <f>E151</f>
        <v>40000</v>
      </c>
      <c r="F150" s="4">
        <f t="shared" si="11"/>
        <v>40000</v>
      </c>
      <c r="G150" s="23">
        <f>G151</f>
        <v>40000</v>
      </c>
      <c r="H150" s="23">
        <f t="shared" si="10"/>
        <v>100</v>
      </c>
    </row>
    <row r="151" spans="1:8" ht="15" customHeight="1" outlineLevel="4">
      <c r="A151" s="6" t="s">
        <v>95</v>
      </c>
      <c r="B151" s="7" t="s">
        <v>91</v>
      </c>
      <c r="C151" s="7" t="s">
        <v>96</v>
      </c>
      <c r="D151" s="7"/>
      <c r="E151" s="13">
        <f>E152</f>
        <v>40000</v>
      </c>
      <c r="F151" s="4">
        <f t="shared" si="11"/>
        <v>40000</v>
      </c>
      <c r="G151" s="23">
        <f>G152</f>
        <v>40000</v>
      </c>
      <c r="H151" s="23">
        <f t="shared" si="10"/>
        <v>100</v>
      </c>
    </row>
    <row r="152" spans="1:8" ht="25.5" customHeight="1" outlineLevel="5">
      <c r="A152" s="6" t="s">
        <v>97</v>
      </c>
      <c r="B152" s="7" t="s">
        <v>91</v>
      </c>
      <c r="C152" s="7" t="s">
        <v>98</v>
      </c>
      <c r="D152" s="7"/>
      <c r="E152" s="13">
        <f>E155+E157</f>
        <v>40000</v>
      </c>
      <c r="F152" s="4">
        <f t="shared" si="11"/>
        <v>40000</v>
      </c>
      <c r="G152" s="23">
        <f>G155</f>
        <v>40000</v>
      </c>
      <c r="H152" s="23">
        <f t="shared" si="10"/>
        <v>100</v>
      </c>
    </row>
    <row r="153" spans="1:8" ht="51" customHeight="1" hidden="1" outlineLevel="6">
      <c r="A153" s="6" t="s">
        <v>29</v>
      </c>
      <c r="B153" s="7" t="s">
        <v>91</v>
      </c>
      <c r="C153" s="7" t="s">
        <v>98</v>
      </c>
      <c r="D153" s="7" t="s">
        <v>30</v>
      </c>
      <c r="E153" s="13">
        <f>E154</f>
        <v>0</v>
      </c>
      <c r="F153" s="4">
        <f t="shared" si="11"/>
        <v>0</v>
      </c>
      <c r="G153" s="23"/>
      <c r="H153" s="23" t="e">
        <f t="shared" si="10"/>
        <v>#DIV/0!</v>
      </c>
    </row>
    <row r="154" spans="1:8" ht="15" customHeight="1" hidden="1" outlineLevel="7">
      <c r="A154" s="6" t="s">
        <v>99</v>
      </c>
      <c r="B154" s="7" t="s">
        <v>91</v>
      </c>
      <c r="C154" s="7" t="s">
        <v>98</v>
      </c>
      <c r="D154" s="7" t="s">
        <v>100</v>
      </c>
      <c r="E154" s="13">
        <v>0</v>
      </c>
      <c r="F154" s="4">
        <f t="shared" si="11"/>
        <v>0</v>
      </c>
      <c r="G154" s="23"/>
      <c r="H154" s="23" t="e">
        <f t="shared" si="10"/>
        <v>#DIV/0!</v>
      </c>
    </row>
    <row r="155" spans="1:8" ht="25.5" customHeight="1" outlineLevel="6" collapsed="1">
      <c r="A155" s="6" t="s">
        <v>13</v>
      </c>
      <c r="B155" s="7" t="s">
        <v>91</v>
      </c>
      <c r="C155" s="7" t="s">
        <v>98</v>
      </c>
      <c r="D155" s="7" t="s">
        <v>14</v>
      </c>
      <c r="E155" s="13">
        <f>E156</f>
        <v>40000</v>
      </c>
      <c r="F155" s="4">
        <f t="shared" si="11"/>
        <v>40000</v>
      </c>
      <c r="G155" s="23">
        <f>G156</f>
        <v>40000</v>
      </c>
      <c r="H155" s="23">
        <f t="shared" si="10"/>
        <v>100</v>
      </c>
    </row>
    <row r="156" spans="1:8" ht="25.5" customHeight="1" outlineLevel="7">
      <c r="A156" s="6" t="s">
        <v>15</v>
      </c>
      <c r="B156" s="7" t="s">
        <v>91</v>
      </c>
      <c r="C156" s="7" t="s">
        <v>98</v>
      </c>
      <c r="D156" s="7" t="s">
        <v>16</v>
      </c>
      <c r="E156" s="13">
        <v>40000</v>
      </c>
      <c r="F156" s="4">
        <f t="shared" si="11"/>
        <v>40000</v>
      </c>
      <c r="G156" s="23">
        <v>40000</v>
      </c>
      <c r="H156" s="23">
        <f t="shared" si="10"/>
        <v>100</v>
      </c>
    </row>
    <row r="157" spans="1:8" ht="15" customHeight="1" hidden="1" outlineLevel="6">
      <c r="A157" s="6" t="s">
        <v>33</v>
      </c>
      <c r="B157" s="7" t="s">
        <v>91</v>
      </c>
      <c r="C157" s="7" t="s">
        <v>98</v>
      </c>
      <c r="D157" s="7" t="s">
        <v>34</v>
      </c>
      <c r="E157" s="13">
        <f>E158</f>
        <v>0</v>
      </c>
      <c r="F157" s="4">
        <f t="shared" si="11"/>
        <v>0</v>
      </c>
      <c r="G157" s="23"/>
      <c r="H157" s="23" t="e">
        <f t="shared" si="10"/>
        <v>#DIV/0!</v>
      </c>
    </row>
    <row r="158" spans="1:8" ht="15" customHeight="1" hidden="1" outlineLevel="7">
      <c r="A158" s="6" t="s">
        <v>35</v>
      </c>
      <c r="B158" s="7" t="s">
        <v>91</v>
      </c>
      <c r="C158" s="7" t="s">
        <v>98</v>
      </c>
      <c r="D158" s="7" t="s">
        <v>36</v>
      </c>
      <c r="E158" s="13">
        <v>0</v>
      </c>
      <c r="F158" s="4">
        <f t="shared" si="11"/>
        <v>0</v>
      </c>
      <c r="G158" s="23"/>
      <c r="H158" s="23" t="e">
        <f t="shared" si="10"/>
        <v>#DIV/0!</v>
      </c>
    </row>
    <row r="159" spans="1:8" ht="15" customHeight="1" outlineLevel="7">
      <c r="A159" s="6" t="s">
        <v>157</v>
      </c>
      <c r="B159" s="7" t="s">
        <v>91</v>
      </c>
      <c r="C159" s="7" t="s">
        <v>158</v>
      </c>
      <c r="D159" s="7"/>
      <c r="E159" s="13">
        <f>E160</f>
        <v>500000</v>
      </c>
      <c r="F159" s="4">
        <f t="shared" si="11"/>
        <v>500000</v>
      </c>
      <c r="G159" s="23">
        <f>G160</f>
        <v>381000</v>
      </c>
      <c r="H159" s="23">
        <f t="shared" si="10"/>
        <v>76.2</v>
      </c>
    </row>
    <row r="160" spans="1:8" ht="25.5" customHeight="1" outlineLevel="3">
      <c r="A160" s="6" t="s">
        <v>160</v>
      </c>
      <c r="B160" s="7" t="s">
        <v>91</v>
      </c>
      <c r="C160" s="7" t="s">
        <v>159</v>
      </c>
      <c r="D160" s="7"/>
      <c r="E160" s="13">
        <f>E161</f>
        <v>500000</v>
      </c>
      <c r="F160" s="4">
        <f t="shared" si="11"/>
        <v>500000</v>
      </c>
      <c r="G160" s="23">
        <f>G161</f>
        <v>381000</v>
      </c>
      <c r="H160" s="23">
        <f t="shared" si="10"/>
        <v>76.2</v>
      </c>
    </row>
    <row r="161" spans="1:8" ht="25.5" customHeight="1" outlineLevel="5">
      <c r="A161" s="6" t="s">
        <v>162</v>
      </c>
      <c r="B161" s="7" t="s">
        <v>91</v>
      </c>
      <c r="C161" s="7" t="s">
        <v>161</v>
      </c>
      <c r="D161" s="7"/>
      <c r="E161" s="13">
        <f>E162</f>
        <v>500000</v>
      </c>
      <c r="F161" s="4">
        <f t="shared" si="11"/>
        <v>500000</v>
      </c>
      <c r="G161" s="23">
        <f>G162</f>
        <v>381000</v>
      </c>
      <c r="H161" s="23">
        <f t="shared" si="10"/>
        <v>76.2</v>
      </c>
    </row>
    <row r="162" spans="1:8" ht="25.5" customHeight="1" outlineLevel="6">
      <c r="A162" s="6" t="s">
        <v>13</v>
      </c>
      <c r="B162" s="7" t="s">
        <v>91</v>
      </c>
      <c r="C162" s="7" t="s">
        <v>161</v>
      </c>
      <c r="D162" s="7" t="s">
        <v>14</v>
      </c>
      <c r="E162" s="13">
        <f>E163</f>
        <v>500000</v>
      </c>
      <c r="F162" s="4">
        <f t="shared" si="11"/>
        <v>500000</v>
      </c>
      <c r="G162" s="23">
        <f>G163</f>
        <v>381000</v>
      </c>
      <c r="H162" s="23">
        <f t="shared" si="10"/>
        <v>76.2</v>
      </c>
    </row>
    <row r="163" spans="1:8" ht="25.5" customHeight="1" outlineLevel="7">
      <c r="A163" s="6" t="s">
        <v>15</v>
      </c>
      <c r="B163" s="7" t="s">
        <v>91</v>
      </c>
      <c r="C163" s="7" t="s">
        <v>161</v>
      </c>
      <c r="D163" s="7" t="s">
        <v>16</v>
      </c>
      <c r="E163" s="13">
        <v>500000</v>
      </c>
      <c r="F163" s="4">
        <f t="shared" si="11"/>
        <v>500000</v>
      </c>
      <c r="G163" s="23">
        <v>381000</v>
      </c>
      <c r="H163" s="23">
        <f t="shared" si="10"/>
        <v>76.2</v>
      </c>
    </row>
    <row r="164" spans="1:8" ht="25.5" customHeight="1" hidden="1" outlineLevel="7">
      <c r="A164" s="47" t="s">
        <v>138</v>
      </c>
      <c r="B164" s="48" t="s">
        <v>91</v>
      </c>
      <c r="C164" s="48" t="s">
        <v>18</v>
      </c>
      <c r="D164" s="48"/>
      <c r="E164" s="13">
        <f>E165</f>
        <v>0</v>
      </c>
      <c r="F164" s="4">
        <f t="shared" si="11"/>
        <v>0</v>
      </c>
      <c r="G164" s="23"/>
      <c r="H164" s="23" t="e">
        <f t="shared" si="10"/>
        <v>#DIV/0!</v>
      </c>
    </row>
    <row r="165" spans="1:8" ht="25.5" customHeight="1" hidden="1" outlineLevel="7">
      <c r="A165" s="47" t="s">
        <v>139</v>
      </c>
      <c r="B165" s="48" t="s">
        <v>91</v>
      </c>
      <c r="C165" s="48" t="s">
        <v>140</v>
      </c>
      <c r="D165" s="48"/>
      <c r="E165" s="13">
        <f>E166</f>
        <v>0</v>
      </c>
      <c r="F165" s="4">
        <f t="shared" si="11"/>
        <v>0</v>
      </c>
      <c r="G165" s="23"/>
      <c r="H165" s="23" t="e">
        <f t="shared" si="10"/>
        <v>#DIV/0!</v>
      </c>
    </row>
    <row r="166" spans="1:8" ht="25.5" customHeight="1" hidden="1" outlineLevel="7">
      <c r="A166" s="47" t="s">
        <v>148</v>
      </c>
      <c r="B166" s="48" t="s">
        <v>91</v>
      </c>
      <c r="C166" s="48" t="s">
        <v>140</v>
      </c>
      <c r="D166" s="48"/>
      <c r="E166" s="13">
        <f>E167</f>
        <v>0</v>
      </c>
      <c r="F166" s="4">
        <f t="shared" si="11"/>
        <v>0</v>
      </c>
      <c r="G166" s="23"/>
      <c r="H166" s="23" t="e">
        <f t="shared" si="10"/>
        <v>#DIV/0!</v>
      </c>
    </row>
    <row r="167" spans="1:8" ht="25.5" customHeight="1" hidden="1" outlineLevel="7">
      <c r="A167" s="47" t="s">
        <v>141</v>
      </c>
      <c r="B167" s="48" t="s">
        <v>91</v>
      </c>
      <c r="C167" s="48" t="s">
        <v>140</v>
      </c>
      <c r="D167" s="48" t="s">
        <v>14</v>
      </c>
      <c r="E167" s="13">
        <f>E168</f>
        <v>0</v>
      </c>
      <c r="F167" s="4">
        <f t="shared" si="11"/>
        <v>0</v>
      </c>
      <c r="G167" s="23"/>
      <c r="H167" s="23" t="e">
        <f t="shared" si="10"/>
        <v>#DIV/0!</v>
      </c>
    </row>
    <row r="168" spans="1:8" ht="25.5" customHeight="1" hidden="1" outlineLevel="7">
      <c r="A168" s="47" t="s">
        <v>115</v>
      </c>
      <c r="B168" s="48" t="s">
        <v>91</v>
      </c>
      <c r="C168" s="48" t="s">
        <v>140</v>
      </c>
      <c r="D168" s="48" t="s">
        <v>16</v>
      </c>
      <c r="E168" s="13">
        <v>0</v>
      </c>
      <c r="F168" s="4">
        <f t="shared" si="11"/>
        <v>0</v>
      </c>
      <c r="G168" s="23"/>
      <c r="H168" s="23" t="e">
        <f t="shared" si="10"/>
        <v>#DIV/0!</v>
      </c>
    </row>
    <row r="169" spans="1:8" ht="15" customHeight="1" collapsed="1">
      <c r="A169" s="34" t="s">
        <v>101</v>
      </c>
      <c r="B169" s="35" t="s">
        <v>102</v>
      </c>
      <c r="C169" s="35"/>
      <c r="D169" s="35"/>
      <c r="E169" s="36">
        <f>E170+E176</f>
        <v>133854</v>
      </c>
      <c r="F169" s="12">
        <f>E169+F176</f>
        <v>183854</v>
      </c>
      <c r="G169" s="24">
        <f aca="true" t="shared" si="12" ref="G169:G174">G170</f>
        <v>133854</v>
      </c>
      <c r="H169" s="24">
        <f t="shared" si="10"/>
        <v>72.8045079247664</v>
      </c>
    </row>
    <row r="170" spans="1:8" ht="15" customHeight="1" outlineLevel="1">
      <c r="A170" s="6" t="s">
        <v>103</v>
      </c>
      <c r="B170" s="7" t="s">
        <v>104</v>
      </c>
      <c r="C170" s="7"/>
      <c r="D170" s="7"/>
      <c r="E170" s="13">
        <f>E171</f>
        <v>133854</v>
      </c>
      <c r="F170" s="4">
        <f t="shared" si="11"/>
        <v>133854</v>
      </c>
      <c r="G170" s="23">
        <f t="shared" si="12"/>
        <v>133854</v>
      </c>
      <c r="H170" s="23">
        <f t="shared" si="10"/>
        <v>100</v>
      </c>
    </row>
    <row r="171" spans="1:8" ht="38.25" customHeight="1" outlineLevel="2">
      <c r="A171" s="6" t="s">
        <v>149</v>
      </c>
      <c r="B171" s="7" t="s">
        <v>104</v>
      </c>
      <c r="C171" s="7" t="s">
        <v>105</v>
      </c>
      <c r="D171" s="7"/>
      <c r="E171" s="13">
        <f>E172</f>
        <v>133854</v>
      </c>
      <c r="F171" s="4">
        <f t="shared" si="11"/>
        <v>133854</v>
      </c>
      <c r="G171" s="23">
        <f t="shared" si="12"/>
        <v>133854</v>
      </c>
      <c r="H171" s="23">
        <f t="shared" si="10"/>
        <v>100</v>
      </c>
    </row>
    <row r="172" spans="1:8" ht="15" customHeight="1" outlineLevel="4">
      <c r="A172" s="6" t="s">
        <v>106</v>
      </c>
      <c r="B172" s="7" t="s">
        <v>104</v>
      </c>
      <c r="C172" s="7" t="s">
        <v>107</v>
      </c>
      <c r="D172" s="7"/>
      <c r="E172" s="13">
        <f>E173</f>
        <v>133854</v>
      </c>
      <c r="F172" s="4">
        <f t="shared" si="11"/>
        <v>133854</v>
      </c>
      <c r="G172" s="23">
        <f t="shared" si="12"/>
        <v>133854</v>
      </c>
      <c r="H172" s="23">
        <f t="shared" si="10"/>
        <v>100</v>
      </c>
    </row>
    <row r="173" spans="1:8" ht="25.5" customHeight="1" outlineLevel="5">
      <c r="A173" s="6" t="s">
        <v>108</v>
      </c>
      <c r="B173" s="7" t="s">
        <v>104</v>
      </c>
      <c r="C173" s="7" t="s">
        <v>109</v>
      </c>
      <c r="D173" s="7"/>
      <c r="E173" s="13">
        <f>E174</f>
        <v>133854</v>
      </c>
      <c r="F173" s="4">
        <f t="shared" si="11"/>
        <v>133854</v>
      </c>
      <c r="G173" s="23">
        <f t="shared" si="12"/>
        <v>133854</v>
      </c>
      <c r="H173" s="23">
        <f t="shared" si="10"/>
        <v>100</v>
      </c>
    </row>
    <row r="174" spans="1:8" ht="15" customHeight="1" outlineLevel="6">
      <c r="A174" s="6" t="s">
        <v>20</v>
      </c>
      <c r="B174" s="7" t="s">
        <v>104</v>
      </c>
      <c r="C174" s="7" t="s">
        <v>183</v>
      </c>
      <c r="D174" s="7" t="s">
        <v>21</v>
      </c>
      <c r="E174" s="13">
        <f>E175</f>
        <v>133854</v>
      </c>
      <c r="F174" s="4">
        <f t="shared" si="11"/>
        <v>133854</v>
      </c>
      <c r="G174" s="23">
        <f t="shared" si="12"/>
        <v>133854</v>
      </c>
      <c r="H174" s="23">
        <f t="shared" si="10"/>
        <v>100</v>
      </c>
    </row>
    <row r="175" spans="1:8" ht="15" customHeight="1" outlineLevel="7">
      <c r="A175" s="6" t="s">
        <v>22</v>
      </c>
      <c r="B175" s="7" t="s">
        <v>104</v>
      </c>
      <c r="C175" s="7" t="s">
        <v>183</v>
      </c>
      <c r="D175" s="7" t="s">
        <v>23</v>
      </c>
      <c r="E175" s="13">
        <v>133854</v>
      </c>
      <c r="F175" s="4">
        <f t="shared" si="11"/>
        <v>133854</v>
      </c>
      <c r="G175" s="23">
        <v>133854</v>
      </c>
      <c r="H175" s="23">
        <f t="shared" si="10"/>
        <v>100</v>
      </c>
    </row>
    <row r="176" spans="1:8" ht="15" customHeight="1" outlineLevel="7">
      <c r="A176" s="6" t="s">
        <v>168</v>
      </c>
      <c r="B176" s="7" t="s">
        <v>171</v>
      </c>
      <c r="C176" s="7"/>
      <c r="D176" s="7"/>
      <c r="E176" s="13">
        <f>E177</f>
        <v>0</v>
      </c>
      <c r="F176" s="4">
        <f>F178</f>
        <v>50000</v>
      </c>
      <c r="G176" s="23"/>
      <c r="H176" s="23">
        <f t="shared" si="10"/>
        <v>0</v>
      </c>
    </row>
    <row r="177" spans="1:8" ht="15" customHeight="1" hidden="1" outlineLevel="7">
      <c r="A177" s="6" t="s">
        <v>212</v>
      </c>
      <c r="B177" s="7" t="s">
        <v>171</v>
      </c>
      <c r="C177" s="7" t="s">
        <v>173</v>
      </c>
      <c r="D177" s="7"/>
      <c r="E177" s="13">
        <f>E178</f>
        <v>0</v>
      </c>
      <c r="F177" s="4"/>
      <c r="G177" s="23"/>
      <c r="H177" s="23" t="e">
        <f t="shared" si="10"/>
        <v>#DIV/0!</v>
      </c>
    </row>
    <row r="178" spans="1:8" ht="15" customHeight="1" outlineLevel="7">
      <c r="A178" s="6" t="s">
        <v>167</v>
      </c>
      <c r="B178" s="7" t="s">
        <v>171</v>
      </c>
      <c r="C178" s="7" t="s">
        <v>172</v>
      </c>
      <c r="D178" s="7"/>
      <c r="E178" s="13">
        <f>E179</f>
        <v>0</v>
      </c>
      <c r="F178" s="4">
        <f>F179</f>
        <v>50000</v>
      </c>
      <c r="G178" s="23"/>
      <c r="H178" s="23">
        <f t="shared" si="10"/>
        <v>0</v>
      </c>
    </row>
    <row r="179" spans="1:8" ht="15" customHeight="1" outlineLevel="7">
      <c r="A179" s="6" t="s">
        <v>166</v>
      </c>
      <c r="B179" s="7" t="s">
        <v>171</v>
      </c>
      <c r="C179" s="7" t="s">
        <v>172</v>
      </c>
      <c r="D179" s="7" t="s">
        <v>170</v>
      </c>
      <c r="E179" s="13">
        <f>E180</f>
        <v>0</v>
      </c>
      <c r="F179" s="4">
        <f>F180</f>
        <v>50000</v>
      </c>
      <c r="G179" s="23"/>
      <c r="H179" s="23">
        <f t="shared" si="10"/>
        <v>0</v>
      </c>
    </row>
    <row r="180" spans="1:8" ht="15" customHeight="1" outlineLevel="7">
      <c r="A180" s="6" t="s">
        <v>165</v>
      </c>
      <c r="B180" s="7" t="s">
        <v>171</v>
      </c>
      <c r="C180" s="7" t="s">
        <v>172</v>
      </c>
      <c r="D180" s="7" t="s">
        <v>169</v>
      </c>
      <c r="E180" s="13"/>
      <c r="F180" s="4">
        <v>50000</v>
      </c>
      <c r="G180" s="23"/>
      <c r="H180" s="23">
        <f t="shared" si="10"/>
        <v>0</v>
      </c>
    </row>
    <row r="181" spans="1:8" ht="15" customHeight="1" outlineLevel="7">
      <c r="A181" s="43" t="s">
        <v>121</v>
      </c>
      <c r="B181" s="44" t="s">
        <v>120</v>
      </c>
      <c r="C181" s="44"/>
      <c r="D181" s="44"/>
      <c r="E181" s="38">
        <f aca="true" t="shared" si="13" ref="E181:E186">E182</f>
        <v>0</v>
      </c>
      <c r="F181" s="12">
        <f aca="true" t="shared" si="14" ref="F181:G186">F182</f>
        <v>1000000</v>
      </c>
      <c r="G181" s="23">
        <f t="shared" si="14"/>
        <v>1000000</v>
      </c>
      <c r="H181" s="23">
        <f t="shared" si="10"/>
        <v>100</v>
      </c>
    </row>
    <row r="182" spans="1:8" ht="15" customHeight="1" outlineLevel="7">
      <c r="A182" s="43" t="s">
        <v>200</v>
      </c>
      <c r="B182" s="44" t="s">
        <v>201</v>
      </c>
      <c r="C182" s="44"/>
      <c r="D182" s="44"/>
      <c r="E182" s="38">
        <f t="shared" si="13"/>
        <v>0</v>
      </c>
      <c r="F182" s="12">
        <f t="shared" si="14"/>
        <v>1000000</v>
      </c>
      <c r="G182" s="23">
        <f t="shared" si="14"/>
        <v>1000000</v>
      </c>
      <c r="H182" s="23">
        <f t="shared" si="10"/>
        <v>100</v>
      </c>
    </row>
    <row r="183" spans="1:8" ht="37.5" customHeight="1" outlineLevel="7">
      <c r="A183" s="6" t="s">
        <v>150</v>
      </c>
      <c r="B183" s="7" t="s">
        <v>122</v>
      </c>
      <c r="C183" s="7" t="s">
        <v>123</v>
      </c>
      <c r="D183" s="7"/>
      <c r="E183" s="13">
        <f t="shared" si="13"/>
        <v>0</v>
      </c>
      <c r="F183" s="4">
        <f t="shared" si="14"/>
        <v>1000000</v>
      </c>
      <c r="G183" s="23">
        <f t="shared" si="14"/>
        <v>1000000</v>
      </c>
      <c r="H183" s="23">
        <f t="shared" si="10"/>
        <v>100</v>
      </c>
    </row>
    <row r="184" spans="1:8" ht="24.75" customHeight="1" outlineLevel="7">
      <c r="A184" s="6" t="s">
        <v>124</v>
      </c>
      <c r="B184" s="7" t="s">
        <v>122</v>
      </c>
      <c r="C184" s="7" t="s">
        <v>125</v>
      </c>
      <c r="D184" s="7"/>
      <c r="E184" s="13">
        <f t="shared" si="13"/>
        <v>0</v>
      </c>
      <c r="F184" s="4">
        <f t="shared" si="14"/>
        <v>1000000</v>
      </c>
      <c r="G184" s="23">
        <f t="shared" si="14"/>
        <v>1000000</v>
      </c>
      <c r="H184" s="23">
        <f t="shared" si="10"/>
        <v>100</v>
      </c>
    </row>
    <row r="185" spans="1:8" ht="15" customHeight="1" outlineLevel="7">
      <c r="A185" s="6" t="s">
        <v>126</v>
      </c>
      <c r="B185" s="7" t="s">
        <v>201</v>
      </c>
      <c r="C185" s="7" t="s">
        <v>202</v>
      </c>
      <c r="D185" s="7"/>
      <c r="E185" s="13">
        <f t="shared" si="13"/>
        <v>0</v>
      </c>
      <c r="F185" s="4">
        <f t="shared" si="14"/>
        <v>1000000</v>
      </c>
      <c r="G185" s="23">
        <f t="shared" si="14"/>
        <v>1000000</v>
      </c>
      <c r="H185" s="23">
        <f t="shared" si="10"/>
        <v>100</v>
      </c>
    </row>
    <row r="186" spans="1:8" ht="15.75" customHeight="1" outlineLevel="7">
      <c r="A186" s="6" t="s">
        <v>196</v>
      </c>
      <c r="B186" s="7" t="s">
        <v>201</v>
      </c>
      <c r="C186" s="7" t="s">
        <v>202</v>
      </c>
      <c r="D186" s="7" t="s">
        <v>21</v>
      </c>
      <c r="E186" s="13">
        <f t="shared" si="13"/>
        <v>0</v>
      </c>
      <c r="F186" s="4">
        <f t="shared" si="14"/>
        <v>1000000</v>
      </c>
      <c r="G186" s="23">
        <f t="shared" si="14"/>
        <v>1000000</v>
      </c>
      <c r="H186" s="23">
        <f t="shared" si="10"/>
        <v>100</v>
      </c>
    </row>
    <row r="187" spans="1:8" ht="15.75" customHeight="1" outlineLevel="7">
      <c r="A187" s="6" t="s">
        <v>197</v>
      </c>
      <c r="B187" s="7" t="s">
        <v>201</v>
      </c>
      <c r="C187" s="7" t="s">
        <v>202</v>
      </c>
      <c r="D187" s="7" t="s">
        <v>23</v>
      </c>
      <c r="E187" s="13">
        <v>0</v>
      </c>
      <c r="F187" s="4">
        <v>1000000</v>
      </c>
      <c r="G187" s="23">
        <v>1000000</v>
      </c>
      <c r="H187" s="23">
        <f t="shared" si="10"/>
        <v>100</v>
      </c>
    </row>
    <row r="188" spans="1:8" ht="12.75" customHeight="1">
      <c r="A188" s="49" t="s">
        <v>110</v>
      </c>
      <c r="B188" s="49"/>
      <c r="C188" s="49"/>
      <c r="D188" s="49"/>
      <c r="E188" s="50">
        <f>E10+E62+E71+E77+E95+E147+E169+E181</f>
        <v>19725725.91</v>
      </c>
      <c r="F188" s="50">
        <f>F10+F62+F71+F77+F95+F144+F147+F169+F181</f>
        <v>24067179.35</v>
      </c>
      <c r="G188" s="51">
        <f>G10+G62+G71+G77+G95+G144+G147+G169+G181</f>
        <v>18356854.2</v>
      </c>
      <c r="H188" s="24">
        <f>G188/F188*100</f>
        <v>76.27339262754111</v>
      </c>
    </row>
    <row r="189" spans="1:5" ht="12.75" customHeight="1">
      <c r="A189" s="25"/>
      <c r="B189" s="25"/>
      <c r="C189" s="25"/>
      <c r="D189" s="25"/>
      <c r="E189" s="26"/>
    </row>
    <row r="190" spans="1:5" ht="12.75" customHeight="1">
      <c r="A190" s="55"/>
      <c r="B190" s="56"/>
      <c r="C190" s="56"/>
      <c r="D190" s="56"/>
      <c r="E190" s="14"/>
    </row>
  </sheetData>
  <sheetProtection/>
  <mergeCells count="12">
    <mergeCell ref="E1:H1"/>
    <mergeCell ref="A2:H2"/>
    <mergeCell ref="A6:A7"/>
    <mergeCell ref="B6:B7"/>
    <mergeCell ref="C6:C7"/>
    <mergeCell ref="D6:D7"/>
    <mergeCell ref="G6:H6"/>
    <mergeCell ref="A190:D190"/>
    <mergeCell ref="A3:E3"/>
    <mergeCell ref="A4:E4"/>
    <mergeCell ref="A5:E5"/>
    <mergeCell ref="E6:F6"/>
  </mergeCells>
  <printOptions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Пользователь</cp:lastModifiedBy>
  <cp:lastPrinted>2022-08-11T08:54:36Z</cp:lastPrinted>
  <dcterms:created xsi:type="dcterms:W3CDTF">2017-11-22T11:58:57Z</dcterms:created>
  <dcterms:modified xsi:type="dcterms:W3CDTF">2023-03-17T11:12:23Z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