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8" activeTab="0"/>
  </bookViews>
  <sheets>
    <sheet name="Документ" sheetId="1" r:id="rId1"/>
  </sheets>
  <definedNames>
    <definedName name="_xlnm.Print_Titles" localSheetId="0">'Документ'!$6:$8</definedName>
  </definedNames>
  <calcPr fullCalcOnLoad="1" refMode="R1C1"/>
</workbook>
</file>

<file path=xl/sharedStrings.xml><?xml version="1.0" encoding="utf-8"?>
<sst xmlns="http://schemas.openxmlformats.org/spreadsheetml/2006/main" count="253" uniqueCount="117">
  <si>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</si>
  <si>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</si>
  <si>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</si>
  <si>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</si>
  <si>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</si>
  <si>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</si>
  <si>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сельского поселения "Село Маклино"</t>
  </si>
  <si>
    <t>003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</si>
  <si>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</si>
  <si>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</si>
  <si>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</si>
  <si>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</si>
  <si>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Непрограммные расходы сельского поселения</t>
  </si>
  <si>
    <t>90 0 00 01500</t>
  </si>
  <si>
    <t>540</t>
  </si>
  <si>
    <t xml:space="preserve">                    Перечисления другим бюджетам бюджетной системы Российской Федерации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</si>
  <si>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</si>
  <si>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</si>
  <si>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74 0 00 00400</t>
  </si>
  <si>
    <t xml:space="preserve">                Расходы на выплаты персоналу государственных (муниципальных) органов</t>
  </si>
  <si>
    <t>120</t>
  </si>
  <si>
    <t>121</t>
  </si>
  <si>
    <t xml:space="preserve">                    Заработная плата</t>
  </si>
  <si>
    <t>129</t>
  </si>
  <si>
    <t xml:space="preserve">                    Начисления на выплаты по оплате труда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</si>
  <si>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</si>
  <si>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</si>
  <si>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</si>
  <si>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Закупка товаров, работ, услуг в сфере информационно-коммуникационных технологий</t>
  </si>
  <si>
    <t>242</t>
  </si>
  <si>
    <t xml:space="preserve">                    Прочие работы, услуги</t>
  </si>
  <si>
    <t xml:space="preserve">                    Увеличение стоимости материальных запасов</t>
  </si>
  <si>
    <t xml:space="preserve">                  Прочая закупка товаров, работ и услуг</t>
  </si>
  <si>
    <t>244</t>
  </si>
  <si>
    <t xml:space="preserve">                    Коммунальные услуги</t>
  </si>
  <si>
    <t xml:space="preserve">                    Прочие расходы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</si>
  <si>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</si>
  <si>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</si>
  <si>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</si>
  <si>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</si>
  <si>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>870</t>
  </si>
  <si>
    <t xml:space="preserve">    Другие общегосударственные вопросы</t>
  </si>
  <si>
    <t>0113</t>
  </si>
  <si>
    <t xml:space="preserve">            Выполнение других обязательств государства</t>
  </si>
  <si>
    <t>90 0 00 00920</t>
  </si>
  <si>
    <t>853</t>
  </si>
  <si>
    <t xml:space="preserve">          Основное мероприятие "Стимулирование глав администраций сельских поселений"</t>
  </si>
  <si>
    <t>90 0 01 00000</t>
  </si>
  <si>
    <t>90 0 01 03000</t>
  </si>
  <si>
    <t xml:space="preserve">  НАЦИОНАЛЬНАЯ ОБОРОНА</t>
  </si>
  <si>
    <t>0200</t>
  </si>
  <si>
    <t>0203</t>
  </si>
  <si>
    <t>99 9 00 51180</t>
  </si>
  <si>
    <t xml:space="preserve">  НАЦИОНАЛЬНАЯ БЕЗОПАСНОСТЬ И ПРАВООХРАНИТЕЛЬНАЯ ДЕЯТЕЛЬНОСТЬ</t>
  </si>
  <si>
    <t>0300</t>
  </si>
  <si>
    <t>0310</t>
  </si>
  <si>
    <t xml:space="preserve">  ЖИЛИЩНО-КОММУНАЛЬНОЕ ХОЗЯЙСТВО</t>
  </si>
  <si>
    <t>0500</t>
  </si>
  <si>
    <t>0503</t>
  </si>
  <si>
    <t xml:space="preserve">            Уличное освещение</t>
  </si>
  <si>
    <t>05 0 01 01250</t>
  </si>
  <si>
    <t xml:space="preserve">            Прочие мероприятия по благоустройству</t>
  </si>
  <si>
    <t>05 0 01 05250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</si>
  <si>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</si>
  <si>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</si>
  <si>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</si>
  <si>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</si>
  <si>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сельского поселения " Развитие культуры в сельском поселении "Село Маклино"</t>
  </si>
  <si>
    <t>08 0 00 00000</t>
  </si>
  <si>
    <t xml:space="preserve">        Подпрограмма "Развитие учреждений культуры"</t>
  </si>
  <si>
    <t>08 1 01 00260</t>
  </si>
  <si>
    <t xml:space="preserve">        Подпрограмма "Благоустройство военно-мемориальных объектов"</t>
  </si>
  <si>
    <t>08 3 01 00270</t>
  </si>
  <si>
    <t xml:space="preserve">  СОЦИАЛЬНАЯ ПОЛИТИКА</t>
  </si>
  <si>
    <t>1000</t>
  </si>
  <si>
    <t xml:space="preserve">    Пенсионное обеспечение</t>
  </si>
  <si>
    <t>1001</t>
  </si>
  <si>
    <t>20 0 01 01100</t>
  </si>
  <si>
    <t xml:space="preserve">    Другие вопросы в области социальной политики</t>
  </si>
  <si>
    <t>1006</t>
  </si>
  <si>
    <t>90 0 01 05000</t>
  </si>
  <si>
    <t>631</t>
  </si>
  <si>
    <t xml:space="preserve">  ФИЗИЧЕСКАЯ КУЛЬТУРА И СПОРТ</t>
  </si>
  <si>
    <t>1100</t>
  </si>
  <si>
    <t xml:space="preserve">    Другие вопросы в области физической культуры и спорта</t>
  </si>
  <si>
    <t>1105</t>
  </si>
  <si>
    <t>02 0 01 11050</t>
  </si>
  <si>
    <t>Итого</t>
  </si>
  <si>
    <t>ВЕДОМСТВЕННАЯ СТРУКТУРА РАСХОДОВ БЮДЖЕТА СЕЛЬСКОГО ПОСЕЛЕНИЯ "СЕЛО МАКЛИНО" НА 2018 ГОД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</si>
  <si>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</si>
  <si>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>06 0 F2 55550</t>
  </si>
  <si>
    <t>247</t>
  </si>
  <si>
    <t>05 0 01 02110</t>
  </si>
  <si>
    <t>Измененые бюджетные ассигнования на 2023 год</t>
  </si>
  <si>
    <t>74 0 00 00600</t>
  </si>
  <si>
    <t>40 0 01 01000</t>
  </si>
  <si>
    <t>0400</t>
  </si>
  <si>
    <t>0412</t>
  </si>
  <si>
    <t>88 0 00 09000</t>
  </si>
  <si>
    <t>НАЦИОНАЛЬНАЯ ЭКОНОМИКА</t>
  </si>
  <si>
    <t>Осуществление государственных полномочий по созданию административных комиссий</t>
  </si>
  <si>
    <t>ДК 01 244</t>
  </si>
  <si>
    <t>74 0 00 00920</t>
  </si>
  <si>
    <t>74 0 00 00000</t>
  </si>
  <si>
    <t>Измененые бюджетные ассигнования на 2024 год</t>
  </si>
  <si>
    <t>Утверженные бюджетные ассигнования на 2025 год</t>
  </si>
  <si>
    <t>0106</t>
  </si>
  <si>
    <t>74 0 00 03002</t>
  </si>
  <si>
    <t xml:space="preserve"> Перечисления другим бюджетам бюджетной системы Российской Федерации</t>
  </si>
  <si>
    <t>Средства, передаваемые поселениями на исполнение отдельных бюджетных полномочий финансовых органов</t>
  </si>
  <si>
    <t>05 0 01 02100</t>
  </si>
  <si>
    <t>05 0 01 02140</t>
  </si>
  <si>
    <t>Содержание мест захоронения</t>
  </si>
  <si>
    <t>ТКО</t>
  </si>
  <si>
    <t>0409</t>
  </si>
  <si>
    <t>04 1 01 04090</t>
  </si>
  <si>
    <t>Дорожная деятельность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</si>
</sst>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3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2" xfId="46" applyNumberFormat="1" applyProtection="1">
      <alignment horizontal="center" vertical="center" shrinkToFit="1"/>
      <protection/>
    </xf>
    <xf numFmtId="49" fontId="35" fillId="0" borderId="2" xfId="48" applyProtection="1">
      <alignment horizontal="left" vertical="top" wrapText="1"/>
      <protection/>
    </xf>
    <xf numFmtId="49" fontId="35" fillId="0" borderId="2" xfId="54" applyProtection="1">
      <alignment horizontal="center" vertical="top" wrapText="1"/>
      <protection/>
    </xf>
    <xf numFmtId="49" fontId="33" fillId="0" borderId="2" xfId="49" applyProtection="1">
      <alignment horizontal="left" vertical="top" wrapText="1"/>
      <protection/>
    </xf>
    <xf numFmtId="49" fontId="33" fillId="0" borderId="2" xfId="55" applyProtection="1">
      <alignment horizontal="center" vertical="top" wrapText="1"/>
      <protection/>
    </xf>
    <xf numFmtId="0" fontId="35" fillId="0" borderId="2" xfId="51" applyNumberFormat="1" applyProtection="1">
      <alignment horizontal="left"/>
      <protection/>
    </xf>
    <xf numFmtId="0" fontId="33" fillId="0" borderId="4" xfId="52" applyNumberFormat="1" applyProtection="1">
      <alignment/>
      <protection/>
    </xf>
    <xf numFmtId="0" fontId="33" fillId="0" borderId="0" xfId="52" applyNumberFormat="1" applyBorder="1" applyProtection="1">
      <alignment/>
      <protection/>
    </xf>
    <xf numFmtId="0" fontId="33" fillId="0" borderId="14" xfId="46" applyNumberFormat="1" applyBorder="1" applyProtection="1">
      <alignment horizontal="center" vertical="center" shrinkToFit="1"/>
      <protection/>
    </xf>
    <xf numFmtId="4" fontId="35" fillId="21" borderId="14" xfId="56" applyBorder="1" applyProtection="1">
      <alignment horizontal="right" vertical="top" shrinkToFit="1"/>
      <protection/>
    </xf>
    <xf numFmtId="4" fontId="33" fillId="21" borderId="14" xfId="57" applyBorder="1" applyProtection="1">
      <alignment horizontal="right" vertical="top" shrinkToFit="1"/>
      <protection/>
    </xf>
    <xf numFmtId="4" fontId="35" fillId="22" borderId="14" xfId="58" applyBorder="1" applyProtection="1">
      <alignment horizontal="right" vertical="top" shrinkToFit="1"/>
      <protection/>
    </xf>
    <xf numFmtId="0" fontId="4" fillId="0" borderId="14" xfId="0" applyFont="1" applyBorder="1" applyAlignment="1" applyProtection="1">
      <alignment/>
      <protection locked="0"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35" fillId="0" borderId="14" xfId="45" applyNumberFormat="1" applyBorder="1" applyProtection="1">
      <alignment horizontal="center" vertical="center" wrapText="1"/>
      <protection/>
    </xf>
    <xf numFmtId="0" fontId="35" fillId="0" borderId="14" xfId="45" applyBorder="1">
      <alignment horizontal="center" vertical="center" wrapText="1"/>
      <protection/>
    </xf>
    <xf numFmtId="0" fontId="33" fillId="0" borderId="0" xfId="39" applyNumberFormat="1" applyProtection="1">
      <alignment horizontal="left" vertical="top" wrapText="1"/>
      <protection/>
    </xf>
    <xf numFmtId="0" fontId="33" fillId="0" borderId="0" xfId="39">
      <alignment horizontal="left" vertical="top" wrapText="1"/>
      <protection/>
    </xf>
    <xf numFmtId="0" fontId="34" fillId="0" borderId="0" xfId="40" applyNumberFormat="1" applyProtection="1">
      <alignment horizontal="center" wrapText="1"/>
      <protection/>
    </xf>
    <xf numFmtId="0" fontId="34" fillId="0" borderId="0" xfId="40">
      <alignment horizontal="center" wrapText="1"/>
      <protection/>
    </xf>
    <xf numFmtId="0" fontId="34" fillId="0" borderId="0" xfId="41" applyNumberFormat="1" applyProtection="1">
      <alignment horizontal="center"/>
      <protection/>
    </xf>
    <xf numFmtId="0" fontId="34" fillId="0" borderId="0" xfId="41">
      <alignment horizontal="center"/>
      <protection/>
    </xf>
    <xf numFmtId="0" fontId="33" fillId="0" borderId="0" xfId="42" applyNumberFormat="1" applyProtection="1">
      <alignment wrapText="1"/>
      <protection/>
    </xf>
    <xf numFmtId="0" fontId="33" fillId="0" borderId="0" xfId="42">
      <alignment wrapTex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pane ySplit="8" topLeftCell="A52" activePane="bottomLeft" state="frozen"/>
      <selection pane="topLeft" activeCell="A1" sqref="A1"/>
      <selection pane="bottomLeft" activeCell="F66" sqref="F66"/>
    </sheetView>
  </sheetViews>
  <sheetFormatPr defaultColWidth="9.140625" defaultRowHeight="15" outlineLevelRow="7"/>
  <cols>
    <col min="1" max="1" width="28.00390625" style="1" customWidth="1"/>
    <col min="2" max="2" width="5.8515625" style="1" customWidth="1"/>
    <col min="3" max="3" width="9.140625" style="1" customWidth="1"/>
    <col min="4" max="4" width="21.28125" style="1" customWidth="1"/>
    <col min="5" max="5" width="8.140625" style="1" customWidth="1"/>
    <col min="6" max="6" width="22.28125" style="1" customWidth="1"/>
    <col min="7" max="7" width="13.8515625" style="1" customWidth="1"/>
    <col min="8" max="8" width="15.140625" style="1" customWidth="1"/>
    <col min="9" max="16384" width="9.140625" style="1" customWidth="1"/>
  </cols>
  <sheetData>
    <row r="1" spans="1:6" ht="15" customHeight="1">
      <c r="A1" s="19"/>
      <c r="B1" s="20"/>
      <c r="C1" s="20"/>
      <c r="D1" s="20"/>
      <c r="E1" s="20"/>
      <c r="F1" s="20"/>
    </row>
    <row r="2" spans="1:6" ht="15.75" customHeight="1">
      <c r="A2" s="21" t="s">
        <v>88</v>
      </c>
      <c r="B2" s="22"/>
      <c r="C2" s="22"/>
      <c r="D2" s="22"/>
      <c r="E2" s="22"/>
      <c r="F2" s="22"/>
    </row>
    <row r="3" spans="1:6" ht="15.75" customHeight="1">
      <c r="A3" s="23"/>
      <c r="B3" s="24"/>
      <c r="C3" s="24"/>
      <c r="D3" s="24"/>
      <c r="E3" s="24"/>
      <c r="F3" s="24"/>
    </row>
    <row r="4" spans="1:6" ht="15" customHeight="1">
      <c r="A4" s="25"/>
      <c r="B4" s="26"/>
      <c r="C4" s="26"/>
      <c r="D4" s="26"/>
      <c r="E4" s="26"/>
      <c r="F4" s="26"/>
    </row>
    <row r="5" spans="1:6" ht="12.75" customHeight="1">
      <c r="A5" s="27" t="s">
        <v>0</v>
      </c>
      <c r="B5" s="28"/>
      <c r="C5" s="28"/>
      <c r="D5" s="28"/>
      <c r="E5" s="28"/>
      <c r="F5" s="28"/>
    </row>
    <row r="6" spans="1:8" ht="15.75" customHeigh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7" t="s">
        <v>93</v>
      </c>
      <c r="G6" s="17" t="s">
        <v>104</v>
      </c>
      <c r="H6" s="17" t="s">
        <v>105</v>
      </c>
    </row>
    <row r="7" spans="1:8" ht="51" customHeight="1">
      <c r="A7" s="16"/>
      <c r="B7" s="16"/>
      <c r="C7" s="16"/>
      <c r="D7" s="16"/>
      <c r="E7" s="16"/>
      <c r="F7" s="18"/>
      <c r="G7" s="18"/>
      <c r="H7" s="18"/>
    </row>
    <row r="8" spans="1:8" ht="12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10">
        <v>7</v>
      </c>
      <c r="G8" s="14"/>
      <c r="H8" s="14"/>
    </row>
    <row r="9" spans="1:8" ht="15" customHeight="1">
      <c r="A9" s="3" t="s">
        <v>6</v>
      </c>
      <c r="B9" s="4" t="s">
        <v>7</v>
      </c>
      <c r="C9" s="4"/>
      <c r="D9" s="4"/>
      <c r="E9" s="4"/>
      <c r="F9" s="11">
        <f>F10+F36+F41+F43+F46+F55+F60+F63+F54</f>
        <v>19858607.21</v>
      </c>
      <c r="G9" s="11">
        <f>G10+G36+G41+G43+G46+G55+G60+G63</f>
        <v>23729391.240000002</v>
      </c>
      <c r="H9" s="11">
        <f>H10+H36+H41+H43+H46+H55+H60+H63</f>
        <v>21839069</v>
      </c>
    </row>
    <row r="10" spans="1:8" ht="15" customHeight="1" outlineLevel="1">
      <c r="A10" s="5" t="s">
        <v>8</v>
      </c>
      <c r="B10" s="6" t="s">
        <v>7</v>
      </c>
      <c r="C10" s="6" t="s">
        <v>9</v>
      </c>
      <c r="D10" s="6"/>
      <c r="E10" s="6"/>
      <c r="F10" s="12">
        <f>F11+F13++F24+F26+F28</f>
        <v>6175253</v>
      </c>
      <c r="G10" s="12">
        <f>G11+G13++G24+G26+G28</f>
        <v>6531509</v>
      </c>
      <c r="H10" s="12">
        <f>H11+H13++H24+H26+H28</f>
        <v>7131509</v>
      </c>
    </row>
    <row r="11" spans="1:8" ht="25.5" customHeight="1" outlineLevel="2">
      <c r="A11" s="5" t="s">
        <v>10</v>
      </c>
      <c r="B11" s="6" t="s">
        <v>7</v>
      </c>
      <c r="C11" s="6" t="s">
        <v>11</v>
      </c>
      <c r="D11" s="6"/>
      <c r="E11" s="6"/>
      <c r="F11" s="12">
        <f>F12</f>
        <v>24246</v>
      </c>
      <c r="G11" s="12">
        <f>G12</f>
        <v>24246</v>
      </c>
      <c r="H11" s="12">
        <f>H12</f>
        <v>24246</v>
      </c>
    </row>
    <row r="12" spans="1:8" ht="15" customHeight="1" outlineLevel="7">
      <c r="A12" s="5" t="s">
        <v>15</v>
      </c>
      <c r="B12" s="6" t="s">
        <v>7</v>
      </c>
      <c r="C12" s="6" t="s">
        <v>11</v>
      </c>
      <c r="D12" s="6" t="s">
        <v>13</v>
      </c>
      <c r="E12" s="6" t="s">
        <v>14</v>
      </c>
      <c r="F12" s="12">
        <v>24246</v>
      </c>
      <c r="G12" s="12">
        <v>24246</v>
      </c>
      <c r="H12" s="12">
        <v>24246</v>
      </c>
    </row>
    <row r="13" spans="1:8" ht="25.5" customHeight="1" outlineLevel="2">
      <c r="A13" s="5" t="s">
        <v>16</v>
      </c>
      <c r="B13" s="6" t="s">
        <v>7</v>
      </c>
      <c r="C13" s="6" t="s">
        <v>17</v>
      </c>
      <c r="D13" s="6"/>
      <c r="E13" s="6"/>
      <c r="F13" s="12">
        <f>F14+F15+F16+F20+F21</f>
        <v>5706663</v>
      </c>
      <c r="G13" s="12">
        <f>G14+G15+G16+G20+G21</f>
        <v>6056663</v>
      </c>
      <c r="H13" s="12">
        <f>H14+H15+H16+H20+H21</f>
        <v>6606663</v>
      </c>
    </row>
    <row r="14" spans="1:8" ht="15" customHeight="1" outlineLevel="7">
      <c r="A14" s="5" t="s">
        <v>22</v>
      </c>
      <c r="B14" s="6" t="s">
        <v>7</v>
      </c>
      <c r="C14" s="6" t="s">
        <v>17</v>
      </c>
      <c r="D14" s="6" t="s">
        <v>18</v>
      </c>
      <c r="E14" s="6" t="s">
        <v>21</v>
      </c>
      <c r="F14" s="12">
        <v>1664147</v>
      </c>
      <c r="G14" s="12">
        <f>F14</f>
        <v>1664147</v>
      </c>
      <c r="H14" s="12">
        <f>G14</f>
        <v>1664147</v>
      </c>
    </row>
    <row r="15" spans="1:8" ht="15" customHeight="1" outlineLevel="7">
      <c r="A15" s="5" t="s">
        <v>24</v>
      </c>
      <c r="B15" s="6" t="s">
        <v>7</v>
      </c>
      <c r="C15" s="6" t="s">
        <v>17</v>
      </c>
      <c r="D15" s="6" t="s">
        <v>18</v>
      </c>
      <c r="E15" s="6" t="s">
        <v>23</v>
      </c>
      <c r="F15" s="12">
        <v>502573</v>
      </c>
      <c r="G15" s="12">
        <f>F15</f>
        <v>502573</v>
      </c>
      <c r="H15" s="12">
        <f>G15</f>
        <v>502573</v>
      </c>
    </row>
    <row r="16" spans="1:8" ht="25.5" customHeight="1" outlineLevel="7">
      <c r="A16" s="5" t="s">
        <v>26</v>
      </c>
      <c r="B16" s="6" t="s">
        <v>7</v>
      </c>
      <c r="C16" s="6" t="s">
        <v>17</v>
      </c>
      <c r="D16" s="6" t="s">
        <v>18</v>
      </c>
      <c r="E16" s="6" t="s">
        <v>27</v>
      </c>
      <c r="F16" s="12">
        <f>F17+F18+F19</f>
        <v>2900000</v>
      </c>
      <c r="G16" s="12">
        <f>G17+G18+G19</f>
        <v>3250000</v>
      </c>
      <c r="H16" s="12">
        <f>H17+H18+H19</f>
        <v>3800000</v>
      </c>
    </row>
    <row r="17" spans="1:8" ht="15" customHeight="1" outlineLevel="7">
      <c r="A17" s="5" t="s">
        <v>28</v>
      </c>
      <c r="B17" s="6" t="s">
        <v>7</v>
      </c>
      <c r="C17" s="6" t="s">
        <v>17</v>
      </c>
      <c r="D17" s="6" t="s">
        <v>18</v>
      </c>
      <c r="E17" s="6" t="s">
        <v>29</v>
      </c>
      <c r="F17" s="12">
        <v>600000</v>
      </c>
      <c r="G17" s="12">
        <v>750000</v>
      </c>
      <c r="H17" s="12">
        <v>800000</v>
      </c>
    </row>
    <row r="18" spans="1:8" ht="15" customHeight="1" outlineLevel="7">
      <c r="A18" s="5" t="s">
        <v>32</v>
      </c>
      <c r="B18" s="6" t="s">
        <v>7</v>
      </c>
      <c r="C18" s="6" t="s">
        <v>17</v>
      </c>
      <c r="D18" s="6" t="s">
        <v>18</v>
      </c>
      <c r="E18" s="6" t="s">
        <v>33</v>
      </c>
      <c r="F18" s="12">
        <v>1600000</v>
      </c>
      <c r="G18" s="12">
        <v>1750000</v>
      </c>
      <c r="H18" s="12">
        <v>2200000</v>
      </c>
    </row>
    <row r="19" spans="1:8" ht="15" customHeight="1" outlineLevel="7">
      <c r="A19" s="5" t="s">
        <v>34</v>
      </c>
      <c r="B19" s="6" t="s">
        <v>7</v>
      </c>
      <c r="C19" s="6" t="s">
        <v>17</v>
      </c>
      <c r="D19" s="6" t="s">
        <v>18</v>
      </c>
      <c r="E19" s="6" t="s">
        <v>91</v>
      </c>
      <c r="F19" s="12">
        <v>700000</v>
      </c>
      <c r="G19" s="12">
        <v>750000</v>
      </c>
      <c r="H19" s="12">
        <v>800000</v>
      </c>
    </row>
    <row r="20" spans="1:8" ht="15" customHeight="1" outlineLevel="7">
      <c r="A20" s="5" t="s">
        <v>35</v>
      </c>
      <c r="B20" s="6" t="s">
        <v>7</v>
      </c>
      <c r="C20" s="6" t="s">
        <v>17</v>
      </c>
      <c r="D20" s="6" t="s">
        <v>18</v>
      </c>
      <c r="E20" s="6" t="s">
        <v>45</v>
      </c>
      <c r="F20" s="12">
        <v>5000</v>
      </c>
      <c r="G20" s="12">
        <v>5000</v>
      </c>
      <c r="H20" s="12">
        <v>5000</v>
      </c>
    </row>
    <row r="21" spans="1:8" ht="25.5" customHeight="1" outlineLevel="6">
      <c r="A21" s="5" t="s">
        <v>36</v>
      </c>
      <c r="B21" s="6" t="s">
        <v>7</v>
      </c>
      <c r="C21" s="6" t="s">
        <v>17</v>
      </c>
      <c r="D21" s="6" t="s">
        <v>37</v>
      </c>
      <c r="E21" s="6"/>
      <c r="F21" s="12">
        <f>F22+F23</f>
        <v>634943</v>
      </c>
      <c r="G21" s="12">
        <f>G22+G23</f>
        <v>634943</v>
      </c>
      <c r="H21" s="12">
        <f>H22+H23</f>
        <v>634943</v>
      </c>
    </row>
    <row r="22" spans="1:8" ht="15" customHeight="1" outlineLevel="7">
      <c r="A22" s="5" t="s">
        <v>22</v>
      </c>
      <c r="B22" s="6" t="s">
        <v>7</v>
      </c>
      <c r="C22" s="6" t="s">
        <v>17</v>
      </c>
      <c r="D22" s="6" t="s">
        <v>37</v>
      </c>
      <c r="E22" s="6" t="s">
        <v>21</v>
      </c>
      <c r="F22" s="12">
        <v>487667</v>
      </c>
      <c r="G22" s="12">
        <f>F22</f>
        <v>487667</v>
      </c>
      <c r="H22" s="12">
        <f>F22</f>
        <v>487667</v>
      </c>
    </row>
    <row r="23" spans="1:8" ht="15" customHeight="1" outlineLevel="7">
      <c r="A23" s="5" t="s">
        <v>24</v>
      </c>
      <c r="B23" s="6" t="s">
        <v>7</v>
      </c>
      <c r="C23" s="6" t="s">
        <v>17</v>
      </c>
      <c r="D23" s="6" t="s">
        <v>37</v>
      </c>
      <c r="E23" s="6" t="s">
        <v>23</v>
      </c>
      <c r="F23" s="12">
        <v>147276</v>
      </c>
      <c r="G23" s="12">
        <f>F23</f>
        <v>147276</v>
      </c>
      <c r="H23" s="12">
        <f>G23</f>
        <v>147276</v>
      </c>
    </row>
    <row r="24" spans="1:8" ht="15" customHeight="1" outlineLevel="7">
      <c r="A24" s="5" t="s">
        <v>109</v>
      </c>
      <c r="B24" s="6" t="s">
        <v>7</v>
      </c>
      <c r="C24" s="6" t="s">
        <v>106</v>
      </c>
      <c r="D24" s="6"/>
      <c r="E24" s="6"/>
      <c r="F24" s="12">
        <f>F25</f>
        <v>600</v>
      </c>
      <c r="G24" s="12">
        <f>G25</f>
        <v>600</v>
      </c>
      <c r="H24" s="12">
        <f>H25</f>
        <v>600</v>
      </c>
    </row>
    <row r="25" spans="1:8" ht="15" customHeight="1" outlineLevel="7">
      <c r="A25" s="5" t="s">
        <v>108</v>
      </c>
      <c r="B25" s="6" t="s">
        <v>7</v>
      </c>
      <c r="C25" s="6" t="s">
        <v>106</v>
      </c>
      <c r="D25" s="6" t="s">
        <v>107</v>
      </c>
      <c r="E25" s="6" t="s">
        <v>14</v>
      </c>
      <c r="F25" s="12">
        <v>600</v>
      </c>
      <c r="G25" s="12">
        <v>600</v>
      </c>
      <c r="H25" s="12">
        <v>600</v>
      </c>
    </row>
    <row r="26" spans="1:8" ht="15" customHeight="1" outlineLevel="2">
      <c r="A26" s="5" t="s">
        <v>38</v>
      </c>
      <c r="B26" s="6" t="s">
        <v>7</v>
      </c>
      <c r="C26" s="6" t="s">
        <v>39</v>
      </c>
      <c r="D26" s="6"/>
      <c r="E26" s="6"/>
      <c r="F26" s="12">
        <f>F27</f>
        <v>50000</v>
      </c>
      <c r="G26" s="12">
        <v>100000</v>
      </c>
      <c r="H26" s="12">
        <v>100000</v>
      </c>
    </row>
    <row r="27" spans="1:8" ht="15" customHeight="1" outlineLevel="7">
      <c r="A27" s="5" t="s">
        <v>35</v>
      </c>
      <c r="B27" s="6" t="s">
        <v>7</v>
      </c>
      <c r="C27" s="6" t="s">
        <v>39</v>
      </c>
      <c r="D27" s="6" t="s">
        <v>94</v>
      </c>
      <c r="E27" s="6" t="s">
        <v>40</v>
      </c>
      <c r="F27" s="12">
        <v>50000</v>
      </c>
      <c r="G27" s="12">
        <v>100000</v>
      </c>
      <c r="H27" s="12">
        <v>100000</v>
      </c>
    </row>
    <row r="28" spans="1:8" ht="15" customHeight="1" outlineLevel="2">
      <c r="A28" s="5" t="s">
        <v>41</v>
      </c>
      <c r="B28" s="6" t="s">
        <v>7</v>
      </c>
      <c r="C28" s="6" t="s">
        <v>42</v>
      </c>
      <c r="D28" s="6"/>
      <c r="E28" s="6"/>
      <c r="F28" s="12">
        <f>F29</f>
        <v>393744</v>
      </c>
      <c r="G28" s="12">
        <f>G29</f>
        <v>350000</v>
      </c>
      <c r="H28" s="12">
        <f>H29</f>
        <v>400000</v>
      </c>
    </row>
    <row r="29" spans="1:8" ht="15" customHeight="1" outlineLevel="3">
      <c r="A29" s="5" t="s">
        <v>12</v>
      </c>
      <c r="B29" s="6" t="s">
        <v>7</v>
      </c>
      <c r="C29" s="6" t="s">
        <v>42</v>
      </c>
      <c r="D29" s="6" t="s">
        <v>103</v>
      </c>
      <c r="E29" s="6"/>
      <c r="F29" s="12">
        <f>F30+F33</f>
        <v>393744</v>
      </c>
      <c r="G29" s="12">
        <f>G30+G33</f>
        <v>350000</v>
      </c>
      <c r="H29" s="12">
        <f>H30+H33</f>
        <v>400000</v>
      </c>
    </row>
    <row r="30" spans="1:8" ht="15" customHeight="1" outlineLevel="6">
      <c r="A30" s="5" t="s">
        <v>43</v>
      </c>
      <c r="B30" s="6" t="s">
        <v>7</v>
      </c>
      <c r="C30" s="6" t="s">
        <v>42</v>
      </c>
      <c r="D30" s="6" t="s">
        <v>102</v>
      </c>
      <c r="E30" s="6"/>
      <c r="F30" s="12">
        <f>F31+F32</f>
        <v>300000</v>
      </c>
      <c r="G30" s="12">
        <f>G31+G32</f>
        <v>350000</v>
      </c>
      <c r="H30" s="12">
        <f>H31+H32</f>
        <v>400000</v>
      </c>
    </row>
    <row r="31" spans="1:8" ht="15" customHeight="1" outlineLevel="7">
      <c r="A31" s="5" t="s">
        <v>30</v>
      </c>
      <c r="B31" s="6" t="s">
        <v>7</v>
      </c>
      <c r="C31" s="6" t="s">
        <v>42</v>
      </c>
      <c r="D31" s="6" t="s">
        <v>102</v>
      </c>
      <c r="E31" s="6" t="s">
        <v>33</v>
      </c>
      <c r="F31" s="12">
        <v>300000</v>
      </c>
      <c r="G31" s="12">
        <v>350000</v>
      </c>
      <c r="H31" s="12">
        <v>400000</v>
      </c>
    </row>
    <row r="32" spans="1:8" ht="15" customHeight="1" hidden="1" outlineLevel="7">
      <c r="A32" s="5" t="s">
        <v>35</v>
      </c>
      <c r="B32" s="6" t="s">
        <v>7</v>
      </c>
      <c r="C32" s="6" t="s">
        <v>42</v>
      </c>
      <c r="D32" s="6" t="s">
        <v>44</v>
      </c>
      <c r="E32" s="6" t="s">
        <v>45</v>
      </c>
      <c r="F32" s="12"/>
      <c r="G32" s="12"/>
      <c r="H32" s="12"/>
    </row>
    <row r="33" spans="1:8" ht="15" customHeight="1" outlineLevel="5" collapsed="1">
      <c r="A33" s="5" t="s">
        <v>46</v>
      </c>
      <c r="B33" s="6" t="s">
        <v>7</v>
      </c>
      <c r="C33" s="6" t="s">
        <v>42</v>
      </c>
      <c r="D33" s="6" t="s">
        <v>47</v>
      </c>
      <c r="E33" s="6"/>
      <c r="F33" s="12">
        <f>F34+F35</f>
        <v>93744</v>
      </c>
      <c r="G33" s="12">
        <f>G34+G35</f>
        <v>0</v>
      </c>
      <c r="H33" s="12">
        <f>H34+H35</f>
        <v>0</v>
      </c>
    </row>
    <row r="34" spans="1:8" ht="15" customHeight="1" outlineLevel="7">
      <c r="A34" s="5" t="s">
        <v>22</v>
      </c>
      <c r="B34" s="6" t="s">
        <v>7</v>
      </c>
      <c r="C34" s="6" t="s">
        <v>42</v>
      </c>
      <c r="D34" s="6" t="s">
        <v>48</v>
      </c>
      <c r="E34" s="6" t="s">
        <v>21</v>
      </c>
      <c r="F34" s="12">
        <v>65433.31</v>
      </c>
      <c r="G34" s="12">
        <v>0</v>
      </c>
      <c r="H34" s="12">
        <v>0</v>
      </c>
    </row>
    <row r="35" spans="1:8" ht="15" customHeight="1" outlineLevel="7">
      <c r="A35" s="5" t="s">
        <v>24</v>
      </c>
      <c r="B35" s="6" t="s">
        <v>7</v>
      </c>
      <c r="C35" s="6" t="s">
        <v>42</v>
      </c>
      <c r="D35" s="6" t="s">
        <v>48</v>
      </c>
      <c r="E35" s="6" t="s">
        <v>23</v>
      </c>
      <c r="F35" s="12">
        <v>28310.69</v>
      </c>
      <c r="G35" s="12">
        <v>0</v>
      </c>
      <c r="H35" s="12">
        <v>0</v>
      </c>
    </row>
    <row r="36" spans="1:8" ht="15" customHeight="1" outlineLevel="1">
      <c r="A36" s="5" t="s">
        <v>49</v>
      </c>
      <c r="B36" s="6" t="s">
        <v>7</v>
      </c>
      <c r="C36" s="6" t="s">
        <v>50</v>
      </c>
      <c r="D36" s="6"/>
      <c r="E36" s="6"/>
      <c r="F36" s="12">
        <f>F37+F40</f>
        <v>144500</v>
      </c>
      <c r="G36" s="12">
        <f>G37+G40</f>
        <v>151100</v>
      </c>
      <c r="H36" s="12">
        <f>H37+H40</f>
        <v>156600</v>
      </c>
    </row>
    <row r="37" spans="1:8" ht="15" customHeight="1" outlineLevel="7">
      <c r="A37" s="5" t="s">
        <v>19</v>
      </c>
      <c r="B37" s="6" t="s">
        <v>7</v>
      </c>
      <c r="C37" s="6" t="s">
        <v>51</v>
      </c>
      <c r="D37" s="6" t="s">
        <v>52</v>
      </c>
      <c r="E37" s="6" t="s">
        <v>20</v>
      </c>
      <c r="F37" s="12">
        <f>F38+F39</f>
        <v>139500</v>
      </c>
      <c r="G37" s="12">
        <f>G38+G39</f>
        <v>146100</v>
      </c>
      <c r="H37" s="12">
        <f>H38+H39</f>
        <v>151600</v>
      </c>
    </row>
    <row r="38" spans="1:8" ht="15" customHeight="1" outlineLevel="7">
      <c r="A38" s="5" t="s">
        <v>22</v>
      </c>
      <c r="B38" s="6" t="s">
        <v>7</v>
      </c>
      <c r="C38" s="6" t="s">
        <v>51</v>
      </c>
      <c r="D38" s="6" t="s">
        <v>52</v>
      </c>
      <c r="E38" s="6" t="s">
        <v>21</v>
      </c>
      <c r="F38" s="12">
        <v>106641.38</v>
      </c>
      <c r="G38" s="12">
        <v>111773.45</v>
      </c>
      <c r="H38" s="12">
        <v>116244.4</v>
      </c>
    </row>
    <row r="39" spans="1:8" ht="15" customHeight="1" outlineLevel="7">
      <c r="A39" s="5" t="s">
        <v>24</v>
      </c>
      <c r="B39" s="6" t="s">
        <v>7</v>
      </c>
      <c r="C39" s="6" t="s">
        <v>51</v>
      </c>
      <c r="D39" s="6" t="s">
        <v>52</v>
      </c>
      <c r="E39" s="6" t="s">
        <v>23</v>
      </c>
      <c r="F39" s="12">
        <v>32858.62</v>
      </c>
      <c r="G39" s="12">
        <v>34326.55</v>
      </c>
      <c r="H39" s="12">
        <v>35355.6</v>
      </c>
    </row>
    <row r="40" spans="1:8" ht="15" customHeight="1" outlineLevel="7">
      <c r="A40" s="5" t="s">
        <v>31</v>
      </c>
      <c r="B40" s="6" t="s">
        <v>7</v>
      </c>
      <c r="C40" s="6" t="s">
        <v>51</v>
      </c>
      <c r="D40" s="6" t="s">
        <v>52</v>
      </c>
      <c r="E40" s="6" t="s">
        <v>33</v>
      </c>
      <c r="F40" s="12">
        <v>5000</v>
      </c>
      <c r="G40" s="12">
        <v>5000</v>
      </c>
      <c r="H40" s="12">
        <v>5000</v>
      </c>
    </row>
    <row r="41" spans="1:8" ht="15" customHeight="1" outlineLevel="1">
      <c r="A41" s="5" t="s">
        <v>53</v>
      </c>
      <c r="B41" s="6" t="s">
        <v>7</v>
      </c>
      <c r="C41" s="6" t="s">
        <v>54</v>
      </c>
      <c r="D41" s="6"/>
      <c r="E41" s="6"/>
      <c r="F41" s="12">
        <f>F42</f>
        <v>2500000</v>
      </c>
      <c r="G41" s="12">
        <f>G42</f>
        <v>580000</v>
      </c>
      <c r="H41" s="12">
        <f>H42</f>
        <v>650000</v>
      </c>
    </row>
    <row r="42" spans="1:8" ht="15" customHeight="1" outlineLevel="7">
      <c r="A42" s="5" t="s">
        <v>30</v>
      </c>
      <c r="B42" s="6" t="s">
        <v>7</v>
      </c>
      <c r="C42" s="6" t="s">
        <v>55</v>
      </c>
      <c r="D42" s="6" t="s">
        <v>95</v>
      </c>
      <c r="E42" s="6" t="s">
        <v>33</v>
      </c>
      <c r="F42" s="12">
        <v>2500000</v>
      </c>
      <c r="G42" s="12">
        <v>580000</v>
      </c>
      <c r="H42" s="12">
        <v>650000</v>
      </c>
    </row>
    <row r="43" spans="1:8" ht="23.25" customHeight="1" outlineLevel="7">
      <c r="A43" s="5" t="s">
        <v>99</v>
      </c>
      <c r="B43" s="6" t="s">
        <v>7</v>
      </c>
      <c r="C43" s="6" t="s">
        <v>96</v>
      </c>
      <c r="D43" s="6"/>
      <c r="E43" s="6"/>
      <c r="F43" s="12">
        <f>F45</f>
        <v>6569</v>
      </c>
      <c r="G43" s="12">
        <f>G45</f>
        <v>6569</v>
      </c>
      <c r="H43" s="12">
        <f>H45</f>
        <v>6569</v>
      </c>
    </row>
    <row r="44" spans="1:8" ht="23.25" customHeight="1" outlineLevel="7">
      <c r="A44" s="5" t="s">
        <v>116</v>
      </c>
      <c r="B44" s="6" t="s">
        <v>7</v>
      </c>
      <c r="C44" s="6" t="s">
        <v>114</v>
      </c>
      <c r="D44" s="6" t="s">
        <v>115</v>
      </c>
      <c r="E44" s="6" t="s">
        <v>33</v>
      </c>
      <c r="F44" s="12">
        <v>3655768.4</v>
      </c>
      <c r="G44" s="12"/>
      <c r="H44" s="12"/>
    </row>
    <row r="45" spans="1:8" ht="28.5" customHeight="1" outlineLevel="7">
      <c r="A45" s="5" t="s">
        <v>100</v>
      </c>
      <c r="B45" s="6" t="s">
        <v>7</v>
      </c>
      <c r="C45" s="6" t="s">
        <v>97</v>
      </c>
      <c r="D45" s="6" t="s">
        <v>98</v>
      </c>
      <c r="E45" s="6" t="s">
        <v>33</v>
      </c>
      <c r="F45" s="12">
        <v>6569</v>
      </c>
      <c r="G45" s="12">
        <f>F45</f>
        <v>6569</v>
      </c>
      <c r="H45" s="12">
        <f>G45</f>
        <v>6569</v>
      </c>
    </row>
    <row r="46" spans="1:8" ht="27" customHeight="1" outlineLevel="1">
      <c r="A46" s="5" t="s">
        <v>56</v>
      </c>
      <c r="B46" s="6" t="s">
        <v>7</v>
      </c>
      <c r="C46" s="6" t="s">
        <v>57</v>
      </c>
      <c r="D46" s="6"/>
      <c r="E46" s="6"/>
      <c r="F46" s="12">
        <f>F47+F48+F49+F50+F51+F52+F53+F54</f>
        <v>10258431.21</v>
      </c>
      <c r="G46" s="12">
        <f>G47+G48+G49+G50+G51+G52+G53</f>
        <v>15720213.24</v>
      </c>
      <c r="H46" s="12">
        <f>H47+H48+H49+H50+H51+H52+H53</f>
        <v>13104391</v>
      </c>
    </row>
    <row r="47" spans="1:8" ht="25.5" customHeight="1" hidden="1" outlineLevel="5">
      <c r="A47" s="5" t="s">
        <v>25</v>
      </c>
      <c r="B47" s="6" t="s">
        <v>7</v>
      </c>
      <c r="C47" s="6" t="s">
        <v>58</v>
      </c>
      <c r="D47" s="6" t="s">
        <v>92</v>
      </c>
      <c r="E47" s="6" t="s">
        <v>33</v>
      </c>
      <c r="F47" s="12"/>
      <c r="G47" s="12"/>
      <c r="H47" s="12"/>
    </row>
    <row r="48" spans="1:8" ht="15" customHeight="1" outlineLevel="6">
      <c r="A48" s="5" t="s">
        <v>59</v>
      </c>
      <c r="B48" s="6" t="s">
        <v>7</v>
      </c>
      <c r="C48" s="6" t="s">
        <v>58</v>
      </c>
      <c r="D48" s="6" t="s">
        <v>60</v>
      </c>
      <c r="E48" s="6" t="s">
        <v>33</v>
      </c>
      <c r="F48" s="12">
        <v>850000</v>
      </c>
      <c r="G48" s="12">
        <v>900000</v>
      </c>
      <c r="H48" s="12">
        <v>1000000</v>
      </c>
    </row>
    <row r="49" spans="1:8" ht="15" customHeight="1" outlineLevel="7">
      <c r="A49" s="5" t="s">
        <v>34</v>
      </c>
      <c r="B49" s="6" t="s">
        <v>7</v>
      </c>
      <c r="C49" s="6" t="s">
        <v>58</v>
      </c>
      <c r="D49" s="6" t="s">
        <v>60</v>
      </c>
      <c r="E49" s="6" t="s">
        <v>91</v>
      </c>
      <c r="F49" s="12">
        <v>2500000</v>
      </c>
      <c r="G49" s="12">
        <v>3000000</v>
      </c>
      <c r="H49" s="12">
        <v>3300000</v>
      </c>
    </row>
    <row r="50" spans="1:8" ht="15" customHeight="1" outlineLevel="6">
      <c r="A50" s="5" t="s">
        <v>112</v>
      </c>
      <c r="B50" s="6" t="s">
        <v>7</v>
      </c>
      <c r="C50" s="6" t="s">
        <v>58</v>
      </c>
      <c r="D50" s="6" t="s">
        <v>110</v>
      </c>
      <c r="E50" s="6" t="s">
        <v>33</v>
      </c>
      <c r="F50" s="12">
        <v>24938</v>
      </c>
      <c r="G50" s="12"/>
      <c r="H50" s="12"/>
    </row>
    <row r="51" spans="1:8" ht="15" customHeight="1" outlineLevel="6">
      <c r="A51" s="5" t="s">
        <v>113</v>
      </c>
      <c r="B51" s="6" t="s">
        <v>7</v>
      </c>
      <c r="C51" s="6" t="s">
        <v>58</v>
      </c>
      <c r="D51" s="6" t="s">
        <v>111</v>
      </c>
      <c r="E51" s="6" t="s">
        <v>33</v>
      </c>
      <c r="F51" s="12">
        <v>7819.32</v>
      </c>
      <c r="G51" s="12"/>
      <c r="H51" s="12"/>
    </row>
    <row r="52" spans="1:8" ht="15" customHeight="1" outlineLevel="6">
      <c r="A52" s="5" t="s">
        <v>61</v>
      </c>
      <c r="B52" s="6" t="s">
        <v>7</v>
      </c>
      <c r="C52" s="6" t="s">
        <v>58</v>
      </c>
      <c r="D52" s="6" t="s">
        <v>62</v>
      </c>
      <c r="E52" s="6" t="s">
        <v>33</v>
      </c>
      <c r="F52" s="12">
        <v>4700123.01</v>
      </c>
      <c r="G52" s="12">
        <v>9106451.76</v>
      </c>
      <c r="H52" s="12">
        <v>7804391</v>
      </c>
    </row>
    <row r="53" spans="1:8" ht="53.25" customHeight="1" outlineLevel="7">
      <c r="A53" s="5" t="s">
        <v>89</v>
      </c>
      <c r="B53" s="6" t="s">
        <v>7</v>
      </c>
      <c r="C53" s="6" t="s">
        <v>58</v>
      </c>
      <c r="D53" s="6" t="s">
        <v>90</v>
      </c>
      <c r="E53" s="6" t="s">
        <v>33</v>
      </c>
      <c r="F53" s="12">
        <v>2175550.88</v>
      </c>
      <c r="G53" s="12">
        <v>2713761.48</v>
      </c>
      <c r="H53" s="12">
        <v>1000000</v>
      </c>
    </row>
    <row r="54" spans="1:8" ht="21" customHeight="1" hidden="1" outlineLevel="7">
      <c r="A54" s="5"/>
      <c r="B54" s="6" t="s">
        <v>7</v>
      </c>
      <c r="C54" s="6" t="s">
        <v>58</v>
      </c>
      <c r="D54" s="6" t="s">
        <v>90</v>
      </c>
      <c r="E54" s="6" t="s">
        <v>101</v>
      </c>
      <c r="F54" s="12"/>
      <c r="G54" s="12"/>
      <c r="H54" s="12"/>
    </row>
    <row r="55" spans="1:8" ht="15" customHeight="1" outlineLevel="1" collapsed="1">
      <c r="A55" s="5" t="s">
        <v>63</v>
      </c>
      <c r="B55" s="6" t="s">
        <v>7</v>
      </c>
      <c r="C55" s="6" t="s">
        <v>64</v>
      </c>
      <c r="D55" s="6"/>
      <c r="E55" s="6"/>
      <c r="F55" s="12">
        <f aca="true" t="shared" si="0" ref="F55:H56">F56</f>
        <v>590000</v>
      </c>
      <c r="G55" s="12">
        <f t="shared" si="0"/>
        <v>690000</v>
      </c>
      <c r="H55" s="12">
        <f t="shared" si="0"/>
        <v>740000</v>
      </c>
    </row>
    <row r="56" spans="1:8" ht="15" customHeight="1" outlineLevel="2">
      <c r="A56" s="5" t="s">
        <v>65</v>
      </c>
      <c r="B56" s="6" t="s">
        <v>7</v>
      </c>
      <c r="C56" s="6" t="s">
        <v>66</v>
      </c>
      <c r="D56" s="6"/>
      <c r="E56" s="6"/>
      <c r="F56" s="12">
        <f t="shared" si="0"/>
        <v>590000</v>
      </c>
      <c r="G56" s="12">
        <f t="shared" si="0"/>
        <v>690000</v>
      </c>
      <c r="H56" s="12">
        <f t="shared" si="0"/>
        <v>740000</v>
      </c>
    </row>
    <row r="57" spans="1:8" ht="25.5" customHeight="1" outlineLevel="3">
      <c r="A57" s="5" t="s">
        <v>67</v>
      </c>
      <c r="B57" s="6" t="s">
        <v>7</v>
      </c>
      <c r="C57" s="6" t="s">
        <v>66</v>
      </c>
      <c r="D57" s="6" t="s">
        <v>68</v>
      </c>
      <c r="E57" s="6"/>
      <c r="F57" s="12">
        <f>F58+F59</f>
        <v>590000</v>
      </c>
      <c r="G57" s="12">
        <v>690000</v>
      </c>
      <c r="H57" s="12">
        <v>740000</v>
      </c>
    </row>
    <row r="58" spans="1:8" ht="15" customHeight="1" outlineLevel="4">
      <c r="A58" s="5" t="s">
        <v>69</v>
      </c>
      <c r="B58" s="6" t="s">
        <v>7</v>
      </c>
      <c r="C58" s="6" t="s">
        <v>66</v>
      </c>
      <c r="D58" s="6" t="s">
        <v>70</v>
      </c>
      <c r="E58" s="6" t="s">
        <v>33</v>
      </c>
      <c r="F58" s="12">
        <v>40000</v>
      </c>
      <c r="G58" s="12">
        <v>40000</v>
      </c>
      <c r="H58" s="12">
        <v>40000</v>
      </c>
    </row>
    <row r="59" spans="1:8" ht="38.25" customHeight="1" outlineLevel="4">
      <c r="A59" s="5" t="s">
        <v>71</v>
      </c>
      <c r="B59" s="6" t="s">
        <v>7</v>
      </c>
      <c r="C59" s="6" t="s">
        <v>66</v>
      </c>
      <c r="D59" s="6" t="s">
        <v>72</v>
      </c>
      <c r="E59" s="6" t="s">
        <v>33</v>
      </c>
      <c r="F59" s="12">
        <v>550000</v>
      </c>
      <c r="G59" s="12">
        <v>690000</v>
      </c>
      <c r="H59" s="12">
        <v>740000</v>
      </c>
    </row>
    <row r="60" spans="1:8" ht="15" customHeight="1" outlineLevel="1">
      <c r="A60" s="5" t="s">
        <v>73</v>
      </c>
      <c r="B60" s="6" t="s">
        <v>7</v>
      </c>
      <c r="C60" s="6" t="s">
        <v>74</v>
      </c>
      <c r="D60" s="6"/>
      <c r="E60" s="6"/>
      <c r="F60" s="12">
        <f>F61+F62</f>
        <v>183854</v>
      </c>
      <c r="G60" s="12">
        <f>G61+G62</f>
        <v>50000</v>
      </c>
      <c r="H60" s="12">
        <f>H61+H62</f>
        <v>50000</v>
      </c>
    </row>
    <row r="61" spans="1:8" ht="15" customHeight="1" outlineLevel="2">
      <c r="A61" s="5" t="s">
        <v>75</v>
      </c>
      <c r="B61" s="6" t="s">
        <v>7</v>
      </c>
      <c r="C61" s="6" t="s">
        <v>76</v>
      </c>
      <c r="D61" s="6" t="s">
        <v>77</v>
      </c>
      <c r="E61" s="6" t="s">
        <v>14</v>
      </c>
      <c r="F61" s="12">
        <v>133854</v>
      </c>
      <c r="G61" s="12"/>
      <c r="H61" s="12"/>
    </row>
    <row r="62" spans="1:8" ht="15" customHeight="1" outlineLevel="2">
      <c r="A62" s="5" t="s">
        <v>78</v>
      </c>
      <c r="B62" s="6" t="s">
        <v>7</v>
      </c>
      <c r="C62" s="6" t="s">
        <v>79</v>
      </c>
      <c r="D62" s="6" t="s">
        <v>80</v>
      </c>
      <c r="E62" s="6" t="s">
        <v>81</v>
      </c>
      <c r="F62" s="12">
        <v>50000</v>
      </c>
      <c r="G62" s="12">
        <v>50000</v>
      </c>
      <c r="H62" s="12">
        <v>50000</v>
      </c>
    </row>
    <row r="63" spans="1:8" ht="15" customHeight="1" hidden="1" outlineLevel="1">
      <c r="A63" s="5" t="s">
        <v>82</v>
      </c>
      <c r="B63" s="6" t="s">
        <v>7</v>
      </c>
      <c r="C63" s="6" t="s">
        <v>83</v>
      </c>
      <c r="D63" s="6"/>
      <c r="E63" s="6"/>
      <c r="F63" s="12">
        <f>F64</f>
        <v>0</v>
      </c>
      <c r="G63" s="12">
        <f>G64</f>
        <v>0</v>
      </c>
      <c r="H63" s="12">
        <f>H64</f>
        <v>0</v>
      </c>
    </row>
    <row r="64" spans="1:8" ht="15" customHeight="1" hidden="1" outlineLevel="2">
      <c r="A64" s="5" t="s">
        <v>84</v>
      </c>
      <c r="B64" s="6" t="s">
        <v>7</v>
      </c>
      <c r="C64" s="6" t="s">
        <v>85</v>
      </c>
      <c r="D64" s="6" t="s">
        <v>86</v>
      </c>
      <c r="E64" s="6"/>
      <c r="F64" s="12"/>
      <c r="G64" s="12"/>
      <c r="H64" s="12"/>
    </row>
    <row r="65" spans="1:8" ht="12.75" customHeight="1" collapsed="1">
      <c r="A65" s="7" t="s">
        <v>87</v>
      </c>
      <c r="B65" s="7"/>
      <c r="C65" s="7"/>
      <c r="D65" s="7"/>
      <c r="E65" s="7"/>
      <c r="F65" s="13">
        <f>F63+F60+F55+F46+F41+F36+F10+F43+F44</f>
        <v>23514375.61</v>
      </c>
      <c r="G65" s="13">
        <f>G63+G60+G55+G46+G41+G36+G10+G54+G43</f>
        <v>23729391.240000002</v>
      </c>
      <c r="H65" s="13">
        <f>H63+H60+H55+H46+H41+H36+H10+H54+H43</f>
        <v>21839069</v>
      </c>
    </row>
    <row r="66" spans="1:6" ht="12.75" customHeight="1">
      <c r="A66" s="8"/>
      <c r="B66" s="8"/>
      <c r="C66" s="8"/>
      <c r="D66" s="8"/>
      <c r="E66" s="8"/>
      <c r="F66" s="9"/>
    </row>
  </sheetData>
  <sheetProtection/>
  <mergeCells count="13"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3937007874015748" right="0.3937007874015748" top="0.5905511811023623" bottom="0.5905511811023623" header="0.3937007874015748" footer="0.3937007874015748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2019-11-25T12:08:54Z</cp:lastPrinted>
  <dcterms:created xsi:type="dcterms:W3CDTF">2017-12-03T21:34:35Z</dcterms:created>
  <dcterms:modified xsi:type="dcterms:W3CDTF">2022-12-18T12:00:00Z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№1 Ведомственная структура (на очередной год) + КОСГУ(7).xls</vt:lpwstr>
  </property>
  <property fmtid="{D5CDD505-2E9C-101B-9397-08002B2CF9AE}" pid="3" name="Название отчета">
    <vt:lpwstr>Приложение №1 Ведомственная структура (на очередной год) + КОСГУ(7).xls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user_13_6</vt:lpwstr>
  </property>
  <property fmtid="{D5CDD505-2E9C-101B-9397-08002B2CF9AE}" pid="10" name="Шаблон">
    <vt:lpwstr>pril1_2016</vt:lpwstr>
  </property>
</Properties>
</file>