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Восстановл_Лист1" sheetId="2" r:id="rId1"/>
  </sheets>
  <definedNames>
    <definedName name="_xlnm.Print_Titles" localSheetId="0">Восстановл_Лист1!$10:$12</definedName>
    <definedName name="_xlnm.Print_Area" localSheetId="0">Восстановл_Лист1!$A$7:$H$79</definedName>
  </definedNames>
  <calcPr calcId="144525"/>
</workbook>
</file>

<file path=xl/calcChain.xml><?xml version="1.0" encoding="utf-8"?>
<calcChain xmlns="http://schemas.openxmlformats.org/spreadsheetml/2006/main">
  <c r="H15" i="2" l="1"/>
  <c r="H16" i="2"/>
  <c r="H17" i="2"/>
  <c r="H18" i="2"/>
  <c r="H19" i="2"/>
  <c r="H20" i="2"/>
  <c r="H21" i="2"/>
  <c r="H22" i="2"/>
  <c r="H23" i="2"/>
  <c r="H24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6" i="2"/>
  <c r="H67" i="2"/>
  <c r="H68" i="2"/>
  <c r="H69" i="2"/>
  <c r="H70" i="2"/>
  <c r="H71" i="2"/>
  <c r="H72" i="2"/>
  <c r="H75" i="2"/>
  <c r="H76" i="2"/>
  <c r="H78" i="2"/>
  <c r="H14" i="2"/>
  <c r="F25" i="2"/>
  <c r="G25" i="2"/>
  <c r="H25" i="2" s="1"/>
  <c r="E25" i="2"/>
  <c r="G77" i="2"/>
  <c r="G79" i="2" s="1"/>
  <c r="F77" i="2"/>
  <c r="F79" i="2" s="1"/>
  <c r="E77" i="2"/>
  <c r="F65" i="2"/>
  <c r="G65" i="2"/>
  <c r="E65" i="2"/>
  <c r="H79" i="2" l="1"/>
  <c r="E79" i="2"/>
  <c r="H65" i="2"/>
  <c r="H77" i="2"/>
</calcChain>
</file>

<file path=xl/sharedStrings.xml><?xml version="1.0" encoding="utf-8"?>
<sst xmlns="http://schemas.openxmlformats.org/spreadsheetml/2006/main" count="214" uniqueCount="97">
  <si>
    <t>Наименование</t>
  </si>
  <si>
    <t>Целевая статья</t>
  </si>
  <si>
    <t>Кассовый расход</t>
  </si>
  <si>
    <t>Утвержденная</t>
  </si>
  <si>
    <t>С изменениями</t>
  </si>
  <si>
    <t>Администрация сельского поселения "Село Маклино"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</si>
  <si>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</si>
  <si>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</si>
  <si>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Центральный аппарат</t>
  </si>
  <si>
    <t>74 0 00 00400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</si>
  <si>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</si>
  <si>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</si>
  <si>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</si>
  <si>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</si>
  <si>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товаров, работ, услуг в сфере информационно-коммуникационных технологий</t>
  </si>
  <si>
    <t>242</t>
  </si>
  <si>
    <t>Закупка энергетических ресурсов</t>
  </si>
  <si>
    <t>247</t>
  </si>
  <si>
    <t>Уплата иных платежей</t>
  </si>
  <si>
    <t>853</t>
  </si>
  <si>
    <t>Глава местной администрации (исполнительно-распорядительного органа муниципального образования)</t>
  </si>
  <si>
    <t>74 0 00 00450</t>
  </si>
  <si>
    <t>Резервные фонды</t>
  </si>
  <si>
    <t>0111</t>
  </si>
  <si>
    <t>Резервные фонды местного бюджета</t>
  </si>
  <si>
    <t>74 0 00 00600</t>
  </si>
  <si>
    <t>Резервные средства</t>
  </si>
  <si>
    <t>870</t>
  </si>
  <si>
    <t>Другие общегосударственные вопросы</t>
  </si>
  <si>
    <t>0113</t>
  </si>
  <si>
    <t>Выполнение других обязательств государства</t>
  </si>
  <si>
    <t>74 0 00 00920</t>
  </si>
  <si>
    <t>Стимулирование глав администраций сельских поселений</t>
  </si>
  <si>
    <t>74 0 00 03000</t>
  </si>
  <si>
    <t>Мобилизационная и вневойсковая подготовка</t>
  </si>
  <si>
    <t>0203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</si>
  <si>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</si>
  <si>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99 9 00 51180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</si>
  <si>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</si>
  <si>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</si>
  <si>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Предупреждение и ликвидация последствий чрезвычайных ситуаций природного и техногенного характера, гражданская оборона</t>
  </si>
  <si>
    <t>40 0 01 01000</t>
  </si>
  <si>
    <t>Дорожное хозяйство (дорожные фонды)</t>
  </si>
  <si>
    <t>0409</t>
  </si>
  <si>
    <t>Дорожная деятельность в отношении автомобильных дорог местного значения в границах населенных пунктов поселения</t>
  </si>
  <si>
    <t>04 1 01 04090</t>
  </si>
  <si>
    <t>Реализация проектов развития общественной инфраструктуры муниципальных образований, основанных на местных инициативах (Ремонт автомобильной дороги проезд Короткий д. Радищево)</t>
  </si>
  <si>
    <t>04 1 01 S0241</t>
  </si>
  <si>
    <t>Другие вопросы в области национальной экономики</t>
  </si>
  <si>
    <t>0412</t>
  </si>
  <si>
    <t>Осуществление государственных полномочий по созданию административных комиссий в муниципальных районах и городских округах Калужской области</t>
  </si>
  <si>
    <t>88 0 00 00900</t>
  </si>
  <si>
    <t>Благоустройство</t>
  </si>
  <si>
    <t>0503</t>
  </si>
  <si>
    <t>Уличное освещение</t>
  </si>
  <si>
    <t>05 0 01 01250</t>
  </si>
  <si>
    <t>Организация ритуальных услуг и содержание мест захоронения</t>
  </si>
  <si>
    <t>05 0 01 02100</t>
  </si>
  <si>
    <t>Участие в организации деятельности по накоплению (в том числе раздельному накоплению) и транспортированию твердых коммунальных отходов</t>
  </si>
  <si>
    <t>05 0 01 02140</t>
  </si>
  <si>
    <t>Прочие мероприятия по благоустройству</t>
  </si>
  <si>
    <t>05 0 01 05250</t>
  </si>
  <si>
    <t>Реализация программ формирования современной городской среды</t>
  </si>
  <si>
    <t>06 0 F2 55550</t>
  </si>
  <si>
    <t>Культура</t>
  </si>
  <si>
    <t>0801</t>
  </si>
  <si>
    <t>Расходы на обеспечение деятельности муниципальных учреждений культуры</t>
  </si>
  <si>
    <t>08 1 01 00260</t>
  </si>
  <si>
    <t>Реализация мероприятий подпрограммы "Благоустройство военно-мемориальных объектов"</t>
  </si>
  <si>
    <t>08 3 01 00270</t>
  </si>
  <si>
    <t>Другие вопросы в области социальной политики</t>
  </si>
  <si>
    <t>1006</t>
  </si>
  <si>
    <t>Субсидии отдельным общественным организациям и иным неуоммерческим объединениям</t>
  </si>
  <si>
    <t>90 0 01 05000</t>
  </si>
  <si>
    <t>Субсидии на возмещение недополученных доходов и (или) возмещение фактически понесенных затрат</t>
  </si>
  <si>
    <t>631</t>
  </si>
  <si>
    <t>90 0 08 05000</t>
  </si>
  <si>
    <t>Итого</t>
  </si>
  <si>
    <t>процент исполнения бюджета</t>
  </si>
  <si>
    <t>0106</t>
  </si>
  <si>
    <t>7400003002</t>
  </si>
  <si>
    <t>9000001500</t>
  </si>
  <si>
    <t>540</t>
  </si>
  <si>
    <t>Иные межбюджетные трансферты</t>
  </si>
  <si>
    <t>0702</t>
  </si>
  <si>
    <t>9000015140</t>
  </si>
  <si>
    <t>1001</t>
  </si>
  <si>
    <t>2000101119</t>
  </si>
  <si>
    <t>Обеспечение деятельности финансовых, налоговых и таможенных органов и органов финансового (финансово-бюджетного) надзора.</t>
  </si>
  <si>
    <t>Муниципальная программа "Социальная поддержка граждан в сельском поселении "Село Маклино"</t>
  </si>
  <si>
    <t>Другие вопросы в области образования</t>
  </si>
  <si>
    <t>Группы и подгруппы видов расходов</t>
  </si>
  <si>
    <t>Бюджетные ассигнования на 2023 год</t>
  </si>
  <si>
    <t>Раздел, подраздел</t>
  </si>
  <si>
    <t>Иные закупки товаров, работ и услуг для обеспечения государственных (муниципальных) нужд</t>
  </si>
  <si>
    <t>ИСПОЛНЕНИЕ РАСХОДОВ БЮДЖЕТА СЕЛЬСКОГО ПОСЕЛЕНИЯ "СЕЛО МАКЛИНО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ЗА 2023 ГОД</t>
  </si>
  <si>
    <t xml:space="preserve">Приложение №3 к Решению Сельской Думы сельского поселения "Село Маклино" №___   от "__"05.2024. "Об итогах исполнения бюджета сельского поселения "Село Маклино" за 2023 год"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</si>
</sst>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family val="2"/>
      <scheme val="minor"/>
    </font>
    <font>
      <b/>
      <sz val="12"/>
      <color rgb="FF000000"/>
      <name val="Arial Cyr"/>
    </font>
    <font>
      <sz val="11"/>
      <color rgb="FF000000"/>
      <name val="Calibri"/>
      <scheme val="minor"/>
    </font>
    <font>
      <sz val="11"/>
      <color rgb="FF000000"/>
      <name val="Calibri"/>
      <scheme val="minor"/>
    </font>
    <font>
      <sz val="10"/>
      <color rgb="FF000000"/>
      <name val="Arial Cyr"/>
    </font>
    <font>
      <b/>
      <sz val="10"/>
      <color rgb="FF000000"/>
      <name val="Times New Roman"/>
    </font>
    <font>
      <sz val="10"/>
      <color rgb="FF000000"/>
      <name val="Times New Roman"/>
    </font>
    <font>
      <sz val="11"/>
      <color rgb="FF000000"/>
      <name val="Times New Roman"/>
    </font>
    <font>
      <sz val="8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2">
    <xf numFmtId="0" fontId="0" fillId="0" borderId="0"/>
    <xf numFmtId="0" fontId="1" fillId="2" borderId="1">
      <alignment horizontal="center" wrapText="1"/>
    </xf>
    <xf numFmtId="0" fontId="2" fillId="0" borderId="1"/>
    <xf numFmtId="0" fontId="3" fillId="0" borderId="1"/>
    <xf numFmtId="0" fontId="1" fillId="2" borderId="1">
      <alignment horizontal="center"/>
    </xf>
    <xf numFmtId="0" fontId="4" fillId="2" borderId="1">
      <alignment wrapText="1"/>
    </xf>
    <xf numFmtId="0" fontId="4" fillId="2" borderId="1">
      <alignment horizontal="right"/>
    </xf>
    <xf numFmtId="0" fontId="5" fillId="2" borderId="2">
      <alignment horizontal="center" vertical="center" wrapText="1"/>
    </xf>
    <xf numFmtId="0" fontId="5" fillId="2" borderId="2">
      <alignment horizontal="center" vertical="center" shrinkToFit="1"/>
    </xf>
    <xf numFmtId="0" fontId="2" fillId="0" borderId="3"/>
    <xf numFmtId="0" fontId="6" fillId="2" borderId="2">
      <alignment horizontal="center" vertical="center" shrinkToFit="1"/>
    </xf>
    <xf numFmtId="49" fontId="5" fillId="2" borderId="2">
      <alignment horizontal="left" vertical="center" wrapText="1"/>
    </xf>
    <xf numFmtId="49" fontId="5" fillId="2" borderId="2">
      <alignment horizontal="center" vertical="center" wrapText="1"/>
    </xf>
    <xf numFmtId="49" fontId="6" fillId="2" borderId="2">
      <alignment horizontal="center" vertical="center" wrapText="1"/>
    </xf>
    <xf numFmtId="4" fontId="6" fillId="2" borderId="2">
      <alignment horizontal="right" vertical="center" shrinkToFit="1"/>
    </xf>
    <xf numFmtId="49" fontId="6" fillId="2" borderId="2">
      <alignment horizontal="left" vertical="center" wrapText="1"/>
    </xf>
    <xf numFmtId="0" fontId="5" fillId="2" borderId="2">
      <alignment horizontal="left" vertical="center"/>
    </xf>
    <xf numFmtId="0" fontId="5" fillId="2" borderId="2">
      <alignment horizontal="center" vertical="center"/>
    </xf>
    <xf numFmtId="4" fontId="5" fillId="2" borderId="2">
      <alignment horizontal="right" vertical="center" shrinkToFit="1"/>
    </xf>
    <xf numFmtId="0" fontId="6" fillId="2" borderId="4"/>
    <xf numFmtId="0" fontId="7" fillId="2" borderId="1"/>
    <xf numFmtId="0" fontId="6" fillId="2" borderId="5">
      <alignment horizontal="center"/>
    </xf>
    <xf numFmtId="0" fontId="6" fillId="2" borderId="1"/>
    <xf numFmtId="0" fontId="8" fillId="2" borderId="4">
      <alignment horizontal="center"/>
    </xf>
    <xf numFmtId="0" fontId="6" fillId="2" borderId="1">
      <alignment horizontal="left" wrapText="1"/>
    </xf>
    <xf numFmtId="0" fontId="10" fillId="0" borderId="0"/>
    <xf numFmtId="0" fontId="10" fillId="0" borderId="0"/>
    <xf numFmtId="0" fontId="10" fillId="0" borderId="0"/>
    <xf numFmtId="0" fontId="3" fillId="0" borderId="1"/>
    <xf numFmtId="0" fontId="3" fillId="0" borderId="1"/>
    <xf numFmtId="0" fontId="9" fillId="3" borderId="1"/>
    <xf numFmtId="0" fontId="9" fillId="3" borderId="1">
      <alignment horizontal="right"/>
    </xf>
  </cellStyleXfs>
  <cellXfs count="35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/>
    <xf numFmtId="0" fontId="3" fillId="0" borderId="1" xfId="3" applyNumberFormat="1" applyProtection="1"/>
    <xf numFmtId="0" fontId="2" fillId="0" borderId="3" xfId="9" applyNumberFormat="1" applyProtection="1"/>
    <xf numFmtId="0" fontId="6" fillId="2" borderId="2" xfId="10" applyNumberFormat="1" applyProtection="1">
      <alignment horizontal="center" vertical="center" shrinkToFit="1"/>
    </xf>
    <xf numFmtId="49" fontId="6" fillId="2" borderId="2" xfId="13" applyNumberFormat="1" applyProtection="1">
      <alignment horizontal="center" vertical="center" wrapText="1"/>
    </xf>
    <xf numFmtId="4" fontId="6" fillId="2" borderId="2" xfId="14" applyNumberFormat="1" applyProtection="1">
      <alignment horizontal="right" vertical="center" shrinkToFit="1"/>
    </xf>
    <xf numFmtId="0" fontId="5" fillId="2" borderId="2" xfId="17" applyNumberFormat="1" applyProtection="1">
      <alignment horizontal="center" vertical="center"/>
    </xf>
    <xf numFmtId="4" fontId="5" fillId="2" borderId="2" xfId="18" applyNumberFormat="1" applyProtection="1">
      <alignment horizontal="right" vertical="center" shrinkToFit="1"/>
    </xf>
    <xf numFmtId="0" fontId="0" fillId="0" borderId="0" xfId="0" applyAlignment="1" applyProtection="1">
      <alignment wrapText="1"/>
      <protection locked="0"/>
    </xf>
    <xf numFmtId="0" fontId="6" fillId="2" borderId="2" xfId="10" applyNumberFormat="1" applyAlignment="1" applyProtection="1">
      <alignment horizontal="center" vertical="center" wrapText="1" shrinkToFit="1"/>
    </xf>
    <xf numFmtId="49" fontId="5" fillId="2" borderId="2" xfId="11" applyNumberFormat="1" applyAlignment="1" applyProtection="1">
      <alignment horizontal="left" vertical="center" wrapText="1"/>
    </xf>
    <xf numFmtId="49" fontId="6" fillId="2" borderId="2" xfId="15" applyNumberFormat="1" applyAlignment="1" applyProtection="1">
      <alignment horizontal="left" vertical="center" wrapText="1"/>
    </xf>
    <xf numFmtId="0" fontId="5" fillId="2" borderId="2" xfId="16" applyNumberFormat="1" applyAlignment="1" applyProtection="1">
      <alignment horizontal="left" vertical="center" wrapText="1"/>
    </xf>
    <xf numFmtId="49" fontId="11" fillId="2" borderId="2" xfId="13" applyNumberFormat="1" applyFont="1" applyProtection="1">
      <alignment horizontal="center" vertical="center" wrapText="1"/>
    </xf>
    <xf numFmtId="49" fontId="11" fillId="2" borderId="2" xfId="15" applyNumberFormat="1" applyFont="1" applyAlignment="1" applyProtection="1">
      <alignment horizontal="left" vertical="center" wrapText="1"/>
    </xf>
    <xf numFmtId="4" fontId="11" fillId="2" borderId="2" xfId="14" applyNumberFormat="1" applyFont="1" applyProtection="1">
      <alignment horizontal="right" vertical="center" shrinkToFit="1"/>
    </xf>
    <xf numFmtId="0" fontId="5" fillId="2" borderId="2" xfId="7" applyNumberFormat="1" applyProtection="1">
      <alignment horizontal="center" vertical="center" wrapText="1"/>
    </xf>
    <xf numFmtId="0" fontId="6" fillId="2" borderId="1" xfId="24">
      <alignment horizontal="left" wrapText="1"/>
    </xf>
    <xf numFmtId="0" fontId="0" fillId="0" borderId="0" xfId="0" applyAlignment="1" applyProtection="1">
      <alignment horizontal="center" wrapText="1"/>
      <protection locked="0"/>
    </xf>
    <xf numFmtId="0" fontId="12" fillId="2" borderId="1" xfId="1" applyNumberFormat="1" applyFont="1" applyAlignment="1" applyProtection="1">
      <alignment horizontal="center" wrapText="1"/>
    </xf>
    <xf numFmtId="0" fontId="5" fillId="2" borderId="6" xfId="7" applyNumberFormat="1" applyBorder="1" applyProtection="1">
      <alignment horizontal="center" vertical="center" wrapText="1"/>
    </xf>
    <xf numFmtId="0" fontId="5" fillId="2" borderId="7" xfId="7" applyBorder="1">
      <alignment horizontal="center" vertical="center" wrapText="1"/>
    </xf>
    <xf numFmtId="0" fontId="6" fillId="2" borderId="1" xfId="24" applyNumberFormat="1" applyProtection="1">
      <alignment horizontal="left" wrapText="1"/>
    </xf>
    <xf numFmtId="0" fontId="6" fillId="2" borderId="1" xfId="24">
      <alignment horizontal="left" wrapText="1"/>
    </xf>
    <xf numFmtId="0" fontId="0" fillId="0" borderId="0" xfId="0" applyAlignment="1" applyProtection="1">
      <alignment horizontal="center" wrapText="1"/>
      <protection locked="0"/>
    </xf>
    <xf numFmtId="0" fontId="6" fillId="2" borderId="4" xfId="24" applyNumberFormat="1" applyBorder="1" applyProtection="1">
      <alignment horizontal="left" wrapText="1"/>
    </xf>
    <xf numFmtId="0" fontId="6" fillId="2" borderId="4" xfId="24" applyBorder="1">
      <alignment horizontal="left" wrapText="1"/>
    </xf>
    <xf numFmtId="0" fontId="4" fillId="2" borderId="5" xfId="6" applyNumberFormat="1" applyBorder="1" applyProtection="1">
      <alignment horizontal="right"/>
    </xf>
    <xf numFmtId="0" fontId="4" fillId="2" borderId="5" xfId="6" applyBorder="1">
      <alignment horizontal="right"/>
    </xf>
    <xf numFmtId="0" fontId="5" fillId="2" borderId="6" xfId="7" applyNumberFormat="1" applyBorder="1" applyAlignment="1" applyProtection="1">
      <alignment horizontal="center" vertical="center" wrapText="1"/>
    </xf>
    <xf numFmtId="0" fontId="5" fillId="2" borderId="7" xfId="7" applyBorder="1" applyAlignment="1">
      <alignment horizontal="center" vertical="center" wrapText="1"/>
    </xf>
    <xf numFmtId="0" fontId="5" fillId="2" borderId="8" xfId="7" applyNumberFormat="1" applyBorder="1" applyProtection="1">
      <alignment horizontal="center" vertical="center" wrapText="1"/>
    </xf>
    <xf numFmtId="0" fontId="5" fillId="2" borderId="9" xfId="7" applyBorder="1">
      <alignment horizontal="center" vertical="center" wrapText="1"/>
    </xf>
  </cellXfs>
  <cellStyles count="32">
    <cellStyle name="br" xfId="27"/>
    <cellStyle name="col" xfId="26"/>
    <cellStyle name="style0" xfId="28"/>
    <cellStyle name="td" xfId="29"/>
    <cellStyle name="tr" xfId="25"/>
    <cellStyle name="xl21" xfId="30"/>
    <cellStyle name="xl22" xfId="7"/>
    <cellStyle name="xl23" xfId="10"/>
    <cellStyle name="xl24" xfId="11"/>
    <cellStyle name="xl25" xfId="15"/>
    <cellStyle name="xl26" xfId="16"/>
    <cellStyle name="xl27" xfId="19"/>
    <cellStyle name="xl28" xfId="22"/>
    <cellStyle name="xl29" xfId="20"/>
    <cellStyle name="xl30" xfId="8"/>
    <cellStyle name="xl31" xfId="12"/>
    <cellStyle name="xl32" xfId="13"/>
    <cellStyle name="xl33" xfId="17"/>
    <cellStyle name="xl34" xfId="24"/>
    <cellStyle name="xl35" xfId="21"/>
    <cellStyle name="xl36" xfId="23"/>
    <cellStyle name="xl37" xfId="14"/>
    <cellStyle name="xl38" xfId="31"/>
    <cellStyle name="xl39" xfId="18"/>
    <cellStyle name="xl40" xfId="1"/>
    <cellStyle name="xl41" xfId="4"/>
    <cellStyle name="xl42" xfId="5"/>
    <cellStyle name="xl43" xfId="6"/>
    <cellStyle name="xl44" xfId="2"/>
    <cellStyle name="xl45" xfId="9"/>
    <cellStyle name="xl46" xfId="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0"/>
  <sheetViews>
    <sheetView tabSelected="1" zoomScaleNormal="100" zoomScaleSheetLayoutView="70" zoomScalePageLayoutView="70" workbookViewId="0">
      <pane ySplit="12" topLeftCell="A13" activePane="bottomLeft" state="frozen"/>
      <selection pane="bottomLeft" activeCell="F1" sqref="F1:H4"/>
    </sheetView>
  </sheetViews>
  <sheetFormatPr defaultRowHeight="15" outlineLevelRow="3" x14ac:dyDescent="0.25"/>
  <cols>
    <col min="1" max="1" width="50.42578125" style="10" customWidth="1"/>
    <col min="2" max="2" width="9.85546875" style="1" customWidth="1"/>
    <col min="3" max="3" width="11.5703125" style="1" customWidth="1"/>
    <col min="4" max="4" width="10" style="1" customWidth="1"/>
    <col min="5" max="5" width="13.28515625" style="1" customWidth="1"/>
    <col min="6" max="6" width="12.5703125" style="1" customWidth="1"/>
    <col min="7" max="8" width="14" style="1" customWidth="1"/>
    <col min="9" max="10" width="9.7109375" style="1" customWidth="1"/>
    <col min="11" max="11" width="9.140625" style="1" customWidth="1"/>
    <col min="12" max="16384" width="9.140625" style="1"/>
  </cols>
  <sheetData>
    <row r="1" spans="1:11" x14ac:dyDescent="0.25">
      <c r="F1" s="26" t="s">
        <v>96</v>
      </c>
      <c r="G1" s="26"/>
      <c r="H1" s="26"/>
    </row>
    <row r="2" spans="1:11" x14ac:dyDescent="0.25">
      <c r="F2" s="26"/>
      <c r="G2" s="26"/>
      <c r="H2" s="26"/>
    </row>
    <row r="3" spans="1:11" x14ac:dyDescent="0.25">
      <c r="F3" s="26"/>
      <c r="G3" s="26"/>
      <c r="H3" s="26"/>
    </row>
    <row r="4" spans="1:11" x14ac:dyDescent="0.25">
      <c r="F4" s="26"/>
      <c r="G4" s="26"/>
      <c r="H4" s="26"/>
    </row>
    <row r="5" spans="1:11" x14ac:dyDescent="0.25">
      <c r="F5" s="20"/>
      <c r="G5" s="20"/>
      <c r="H5" s="20"/>
    </row>
    <row r="6" spans="1:11" x14ac:dyDescent="0.25">
      <c r="F6" s="20"/>
      <c r="G6" s="20"/>
      <c r="H6" s="20"/>
    </row>
    <row r="7" spans="1:11" ht="15.95" customHeight="1" x14ac:dyDescent="0.25">
      <c r="A7" s="21" t="s">
        <v>95</v>
      </c>
      <c r="B7" s="21"/>
      <c r="C7" s="21"/>
      <c r="D7" s="21"/>
      <c r="E7" s="21"/>
      <c r="F7" s="21"/>
      <c r="G7" s="21"/>
      <c r="H7" s="21"/>
      <c r="I7" s="2"/>
      <c r="J7" s="2"/>
      <c r="K7" s="3"/>
    </row>
    <row r="8" spans="1:11" ht="27" customHeight="1" x14ac:dyDescent="0.25">
      <c r="A8" s="21"/>
      <c r="B8" s="21"/>
      <c r="C8" s="21"/>
      <c r="D8" s="21"/>
      <c r="E8" s="21"/>
      <c r="F8" s="21"/>
      <c r="G8" s="21"/>
      <c r="H8" s="21"/>
      <c r="I8" s="2"/>
      <c r="J8" s="2"/>
      <c r="K8" s="3"/>
    </row>
    <row r="9" spans="1:11" ht="12.75" customHeight="1" x14ac:dyDescent="0.25">
      <c r="A9" s="29"/>
      <c r="B9" s="30"/>
      <c r="C9" s="30"/>
      <c r="D9" s="30"/>
      <c r="E9" s="30"/>
      <c r="F9" s="30"/>
      <c r="G9" s="30"/>
      <c r="H9" s="30"/>
      <c r="I9" s="2"/>
      <c r="J9" s="2"/>
      <c r="K9" s="3"/>
    </row>
    <row r="10" spans="1:11" ht="24.75" customHeight="1" x14ac:dyDescent="0.25">
      <c r="A10" s="31" t="s">
        <v>0</v>
      </c>
      <c r="B10" s="22" t="s">
        <v>93</v>
      </c>
      <c r="C10" s="22" t="s">
        <v>1</v>
      </c>
      <c r="D10" s="22" t="s">
        <v>91</v>
      </c>
      <c r="E10" s="33" t="s">
        <v>92</v>
      </c>
      <c r="F10" s="34"/>
      <c r="G10" s="22" t="s">
        <v>2</v>
      </c>
      <c r="H10" s="22" t="s">
        <v>78</v>
      </c>
      <c r="I10" s="4"/>
      <c r="J10" s="2"/>
      <c r="K10" s="3"/>
    </row>
    <row r="11" spans="1:11" ht="37.5" customHeight="1" x14ac:dyDescent="0.25">
      <c r="A11" s="32"/>
      <c r="B11" s="23"/>
      <c r="C11" s="23"/>
      <c r="D11" s="23"/>
      <c r="E11" s="18" t="s">
        <v>3</v>
      </c>
      <c r="F11" s="18" t="s">
        <v>4</v>
      </c>
      <c r="G11" s="23"/>
      <c r="H11" s="23"/>
      <c r="I11" s="4"/>
      <c r="J11" s="2"/>
      <c r="K11" s="3"/>
    </row>
    <row r="12" spans="1:11" ht="12.75" customHeight="1" x14ac:dyDescent="0.25">
      <c r="A12" s="11">
        <v>1</v>
      </c>
      <c r="B12" s="5">
        <v>3</v>
      </c>
      <c r="C12" s="5">
        <v>4</v>
      </c>
      <c r="D12" s="5">
        <v>5</v>
      </c>
      <c r="E12" s="5">
        <v>8</v>
      </c>
      <c r="F12" s="5">
        <v>9</v>
      </c>
      <c r="G12" s="5">
        <v>11</v>
      </c>
      <c r="H12" s="5">
        <v>13</v>
      </c>
      <c r="I12" s="4"/>
      <c r="J12" s="2"/>
      <c r="K12" s="3"/>
    </row>
    <row r="13" spans="1:11" x14ac:dyDescent="0.25">
      <c r="A13" s="12" t="s">
        <v>5</v>
      </c>
      <c r="B13" s="6"/>
      <c r="C13" s="6"/>
      <c r="D13" s="6"/>
      <c r="E13" s="7"/>
      <c r="F13" s="7"/>
      <c r="G13" s="7"/>
      <c r="H13" s="7"/>
      <c r="I13" s="4"/>
      <c r="J13" s="2"/>
      <c r="K13" s="3"/>
    </row>
    <row r="14" spans="1:11" ht="38.25" outlineLevel="1" x14ac:dyDescent="0.25">
      <c r="A14" s="13" t="s">
        <v>6</v>
      </c>
      <c r="B14" s="6" t="s">
        <v>7</v>
      </c>
      <c r="C14" s="6"/>
      <c r="D14" s="6"/>
      <c r="E14" s="7">
        <v>5706663</v>
      </c>
      <c r="F14" s="7">
        <v>5406663</v>
      </c>
      <c r="G14" s="7">
        <v>4775048.8</v>
      </c>
      <c r="H14" s="7">
        <f>G14/F14*100</f>
        <v>88.317855209396257</v>
      </c>
      <c r="I14" s="4"/>
      <c r="J14" s="2"/>
      <c r="K14" s="3"/>
    </row>
    <row r="15" spans="1:11" outlineLevel="2" x14ac:dyDescent="0.25">
      <c r="A15" s="13" t="s">
        <v>8</v>
      </c>
      <c r="B15" s="6" t="s">
        <v>7</v>
      </c>
      <c r="C15" s="6" t="s">
        <v>9</v>
      </c>
      <c r="D15" s="6"/>
      <c r="E15" s="7">
        <v>5071720</v>
      </c>
      <c r="F15" s="7">
        <v>4771720</v>
      </c>
      <c r="G15" s="7">
        <v>4140105.8</v>
      </c>
      <c r="H15" s="7">
        <f t="shared" ref="H15:H76" si="0">G15/F15*100</f>
        <v>86.763385110610002</v>
      </c>
      <c r="I15" s="4"/>
      <c r="J15" s="2"/>
      <c r="K15" s="3"/>
    </row>
    <row r="16" spans="1:11" ht="25.5" outlineLevel="3" x14ac:dyDescent="0.25">
      <c r="A16" s="13" t="s">
        <v>10</v>
      </c>
      <c r="B16" s="6" t="s">
        <v>7</v>
      </c>
      <c r="C16" s="6" t="s">
        <v>9</v>
      </c>
      <c r="D16" s="6" t="s">
        <v>11</v>
      </c>
      <c r="E16" s="7">
        <v>1664147</v>
      </c>
      <c r="F16" s="7">
        <v>1664147</v>
      </c>
      <c r="G16" s="7">
        <v>1494157</v>
      </c>
      <c r="H16" s="7">
        <f t="shared" si="0"/>
        <v>89.785157200655945</v>
      </c>
      <c r="I16" s="4"/>
      <c r="J16" s="2"/>
      <c r="K16" s="3"/>
    </row>
    <row r="17" spans="1:11" ht="38.25" outlineLevel="3" x14ac:dyDescent="0.25">
      <c r="A17" s="13" t="s">
        <v>12</v>
      </c>
      <c r="B17" s="6" t="s">
        <v>7</v>
      </c>
      <c r="C17" s="6" t="s">
        <v>9</v>
      </c>
      <c r="D17" s="6" t="s">
        <v>13</v>
      </c>
      <c r="E17" s="7">
        <v>502573</v>
      </c>
      <c r="F17" s="7">
        <v>502573</v>
      </c>
      <c r="G17" s="7">
        <v>449753.98</v>
      </c>
      <c r="H17" s="7">
        <f t="shared" si="0"/>
        <v>89.490279024141756</v>
      </c>
      <c r="I17" s="4"/>
      <c r="J17" s="2"/>
      <c r="K17" s="3"/>
    </row>
    <row r="18" spans="1:11" ht="25.5" outlineLevel="3" x14ac:dyDescent="0.25">
      <c r="A18" s="13" t="s">
        <v>14</v>
      </c>
      <c r="B18" s="6" t="s">
        <v>7</v>
      </c>
      <c r="C18" s="6" t="s">
        <v>9</v>
      </c>
      <c r="D18" s="6" t="s">
        <v>15</v>
      </c>
      <c r="E18" s="7">
        <v>600000</v>
      </c>
      <c r="F18" s="7">
        <v>450000</v>
      </c>
      <c r="G18" s="7">
        <v>411060.98</v>
      </c>
      <c r="H18" s="7">
        <f t="shared" si="0"/>
        <v>91.346884444444441</v>
      </c>
      <c r="I18" s="4"/>
      <c r="J18" s="2"/>
      <c r="K18" s="3"/>
    </row>
    <row r="19" spans="1:11" ht="27" customHeight="1" outlineLevel="3" x14ac:dyDescent="0.25">
      <c r="A19" s="13" t="s">
        <v>94</v>
      </c>
      <c r="B19" s="6" t="s">
        <v>7</v>
      </c>
      <c r="C19" s="6" t="s">
        <v>9</v>
      </c>
      <c r="D19" s="6">
        <v>240</v>
      </c>
      <c r="E19" s="7">
        <v>1600000</v>
      </c>
      <c r="F19" s="7">
        <v>1449420</v>
      </c>
      <c r="G19" s="7">
        <v>1341982.3500000001</v>
      </c>
      <c r="H19" s="7">
        <f t="shared" si="0"/>
        <v>92.587541913317068</v>
      </c>
      <c r="I19" s="4"/>
      <c r="J19" s="2"/>
      <c r="K19" s="3"/>
    </row>
    <row r="20" spans="1:11" outlineLevel="3" x14ac:dyDescent="0.25">
      <c r="A20" s="13" t="s">
        <v>16</v>
      </c>
      <c r="B20" s="6" t="s">
        <v>7</v>
      </c>
      <c r="C20" s="6" t="s">
        <v>9</v>
      </c>
      <c r="D20" s="6" t="s">
        <v>17</v>
      </c>
      <c r="E20" s="7">
        <v>700000</v>
      </c>
      <c r="F20" s="7">
        <v>700000</v>
      </c>
      <c r="G20" s="7">
        <v>437571.49</v>
      </c>
      <c r="H20" s="7">
        <f t="shared" si="0"/>
        <v>62.510212857142854</v>
      </c>
      <c r="I20" s="4"/>
      <c r="J20" s="2"/>
      <c r="K20" s="3"/>
    </row>
    <row r="21" spans="1:11" outlineLevel="3" x14ac:dyDescent="0.25">
      <c r="A21" s="13" t="s">
        <v>18</v>
      </c>
      <c r="B21" s="6" t="s">
        <v>7</v>
      </c>
      <c r="C21" s="6" t="s">
        <v>9</v>
      </c>
      <c r="D21" s="6" t="s">
        <v>19</v>
      </c>
      <c r="E21" s="7">
        <v>5000</v>
      </c>
      <c r="F21" s="7">
        <v>5580</v>
      </c>
      <c r="G21" s="7">
        <v>5580</v>
      </c>
      <c r="H21" s="7">
        <f t="shared" si="0"/>
        <v>100</v>
      </c>
      <c r="I21" s="4"/>
      <c r="J21" s="2"/>
      <c r="K21" s="3"/>
    </row>
    <row r="22" spans="1:11" ht="25.5" outlineLevel="2" x14ac:dyDescent="0.25">
      <c r="A22" s="13" t="s">
        <v>20</v>
      </c>
      <c r="B22" s="6" t="s">
        <v>7</v>
      </c>
      <c r="C22" s="6" t="s">
        <v>21</v>
      </c>
      <c r="D22" s="6"/>
      <c r="E22" s="7">
        <v>634943</v>
      </c>
      <c r="F22" s="7">
        <v>634943</v>
      </c>
      <c r="G22" s="7">
        <v>634943</v>
      </c>
      <c r="H22" s="7">
        <f t="shared" si="0"/>
        <v>100</v>
      </c>
      <c r="I22" s="4"/>
      <c r="J22" s="2"/>
      <c r="K22" s="3"/>
    </row>
    <row r="23" spans="1:11" ht="25.5" outlineLevel="3" x14ac:dyDescent="0.25">
      <c r="A23" s="13" t="s">
        <v>10</v>
      </c>
      <c r="B23" s="6" t="s">
        <v>7</v>
      </c>
      <c r="C23" s="6" t="s">
        <v>21</v>
      </c>
      <c r="D23" s="6" t="s">
        <v>11</v>
      </c>
      <c r="E23" s="7">
        <v>487667</v>
      </c>
      <c r="F23" s="7">
        <v>487667</v>
      </c>
      <c r="G23" s="7">
        <v>487667</v>
      </c>
      <c r="H23" s="7">
        <f t="shared" si="0"/>
        <v>100</v>
      </c>
      <c r="I23" s="4"/>
      <c r="J23" s="2"/>
      <c r="K23" s="3"/>
    </row>
    <row r="24" spans="1:11" ht="38.25" outlineLevel="3" x14ac:dyDescent="0.25">
      <c r="A24" s="13" t="s">
        <v>12</v>
      </c>
      <c r="B24" s="6" t="s">
        <v>7</v>
      </c>
      <c r="C24" s="6" t="s">
        <v>21</v>
      </c>
      <c r="D24" s="6" t="s">
        <v>13</v>
      </c>
      <c r="E24" s="7">
        <v>147276</v>
      </c>
      <c r="F24" s="7">
        <v>147276</v>
      </c>
      <c r="G24" s="7">
        <v>147276</v>
      </c>
      <c r="H24" s="7">
        <f t="shared" si="0"/>
        <v>100</v>
      </c>
      <c r="I24" s="4"/>
      <c r="J24" s="2"/>
      <c r="K24" s="3"/>
    </row>
    <row r="25" spans="1:11" ht="38.25" outlineLevel="3" x14ac:dyDescent="0.25">
      <c r="A25" s="13" t="s">
        <v>88</v>
      </c>
      <c r="B25" s="15" t="s">
        <v>79</v>
      </c>
      <c r="C25" s="6"/>
      <c r="D25" s="6"/>
      <c r="E25" s="7">
        <f>E26+E27</f>
        <v>24846</v>
      </c>
      <c r="F25" s="7">
        <f t="shared" ref="F25:G25" si="1">F26+F27</f>
        <v>24846</v>
      </c>
      <c r="G25" s="7">
        <f t="shared" si="1"/>
        <v>24846</v>
      </c>
      <c r="H25" s="7">
        <f t="shared" si="0"/>
        <v>100</v>
      </c>
      <c r="I25" s="4"/>
      <c r="J25" s="2"/>
      <c r="K25" s="3"/>
    </row>
    <row r="26" spans="1:11" outlineLevel="3" x14ac:dyDescent="0.25">
      <c r="A26" s="16" t="s">
        <v>83</v>
      </c>
      <c r="B26" s="15" t="s">
        <v>79</v>
      </c>
      <c r="C26" s="15" t="s">
        <v>80</v>
      </c>
      <c r="D26" s="15" t="s">
        <v>82</v>
      </c>
      <c r="E26" s="7">
        <v>600</v>
      </c>
      <c r="F26" s="7">
        <v>600</v>
      </c>
      <c r="G26" s="7">
        <v>600</v>
      </c>
      <c r="H26" s="7">
        <f t="shared" si="0"/>
        <v>100</v>
      </c>
      <c r="I26" s="4"/>
      <c r="J26" s="2"/>
      <c r="K26" s="3"/>
    </row>
    <row r="27" spans="1:11" outlineLevel="3" x14ac:dyDescent="0.25">
      <c r="A27" s="16" t="s">
        <v>83</v>
      </c>
      <c r="B27" s="15" t="s">
        <v>79</v>
      </c>
      <c r="C27" s="15" t="s">
        <v>81</v>
      </c>
      <c r="D27" s="15" t="s">
        <v>82</v>
      </c>
      <c r="E27" s="7">
        <v>24246</v>
      </c>
      <c r="F27" s="7">
        <v>24246</v>
      </c>
      <c r="G27" s="7">
        <v>24246</v>
      </c>
      <c r="H27" s="7">
        <f t="shared" si="0"/>
        <v>100</v>
      </c>
      <c r="I27" s="4"/>
      <c r="J27" s="2"/>
      <c r="K27" s="3"/>
    </row>
    <row r="28" spans="1:11" outlineLevel="1" x14ac:dyDescent="0.25">
      <c r="A28" s="13" t="s">
        <v>22</v>
      </c>
      <c r="B28" s="6" t="s">
        <v>23</v>
      </c>
      <c r="C28" s="6"/>
      <c r="D28" s="6"/>
      <c r="E28" s="7">
        <v>50000</v>
      </c>
      <c r="F28" s="7">
        <v>50000</v>
      </c>
      <c r="G28" s="7">
        <v>0</v>
      </c>
      <c r="H28" s="7">
        <f t="shared" si="0"/>
        <v>0</v>
      </c>
      <c r="I28" s="4"/>
      <c r="J28" s="2"/>
      <c r="K28" s="3"/>
    </row>
    <row r="29" spans="1:11" outlineLevel="2" x14ac:dyDescent="0.25">
      <c r="A29" s="13" t="s">
        <v>24</v>
      </c>
      <c r="B29" s="6" t="s">
        <v>23</v>
      </c>
      <c r="C29" s="6" t="s">
        <v>25</v>
      </c>
      <c r="D29" s="6"/>
      <c r="E29" s="7">
        <v>50000</v>
      </c>
      <c r="F29" s="7">
        <v>50000</v>
      </c>
      <c r="G29" s="7">
        <v>0</v>
      </c>
      <c r="H29" s="7">
        <f t="shared" si="0"/>
        <v>0</v>
      </c>
      <c r="I29" s="4"/>
      <c r="J29" s="2"/>
      <c r="K29" s="3"/>
    </row>
    <row r="30" spans="1:11" outlineLevel="3" x14ac:dyDescent="0.25">
      <c r="A30" s="13" t="s">
        <v>26</v>
      </c>
      <c r="B30" s="6" t="s">
        <v>23</v>
      </c>
      <c r="C30" s="6" t="s">
        <v>25</v>
      </c>
      <c r="D30" s="6" t="s">
        <v>27</v>
      </c>
      <c r="E30" s="7">
        <v>50000</v>
      </c>
      <c r="F30" s="7">
        <v>50000</v>
      </c>
      <c r="G30" s="7">
        <v>0</v>
      </c>
      <c r="H30" s="7">
        <f t="shared" si="0"/>
        <v>0</v>
      </c>
      <c r="I30" s="4"/>
      <c r="J30" s="2"/>
      <c r="K30" s="3"/>
    </row>
    <row r="31" spans="1:11" outlineLevel="1" x14ac:dyDescent="0.25">
      <c r="A31" s="13" t="s">
        <v>28</v>
      </c>
      <c r="B31" s="6" t="s">
        <v>29</v>
      </c>
      <c r="C31" s="6"/>
      <c r="D31" s="6"/>
      <c r="E31" s="7">
        <v>393744</v>
      </c>
      <c r="F31" s="7">
        <v>373823.6</v>
      </c>
      <c r="G31" s="7">
        <v>181039.6</v>
      </c>
      <c r="H31" s="7">
        <f t="shared" si="0"/>
        <v>48.429152145557431</v>
      </c>
      <c r="I31" s="4"/>
      <c r="J31" s="2"/>
      <c r="K31" s="3"/>
    </row>
    <row r="32" spans="1:11" outlineLevel="2" x14ac:dyDescent="0.25">
      <c r="A32" s="13" t="s">
        <v>30</v>
      </c>
      <c r="B32" s="6" t="s">
        <v>29</v>
      </c>
      <c r="C32" s="6" t="s">
        <v>31</v>
      </c>
      <c r="D32" s="6"/>
      <c r="E32" s="7">
        <v>300000</v>
      </c>
      <c r="F32" s="7">
        <v>300000</v>
      </c>
      <c r="G32" s="7">
        <v>107216</v>
      </c>
      <c r="H32" s="7">
        <f t="shared" si="0"/>
        <v>35.738666666666667</v>
      </c>
      <c r="I32" s="4"/>
      <c r="J32" s="2"/>
      <c r="K32" s="3"/>
    </row>
    <row r="33" spans="1:11" ht="27" customHeight="1" outlineLevel="3" x14ac:dyDescent="0.25">
      <c r="A33" s="13" t="s">
        <v>94</v>
      </c>
      <c r="B33" s="6" t="s">
        <v>29</v>
      </c>
      <c r="C33" s="6" t="s">
        <v>31</v>
      </c>
      <c r="D33" s="6">
        <v>240</v>
      </c>
      <c r="E33" s="7">
        <v>300000</v>
      </c>
      <c r="F33" s="7">
        <v>300000</v>
      </c>
      <c r="G33" s="7">
        <v>107216</v>
      </c>
      <c r="H33" s="7">
        <f t="shared" si="0"/>
        <v>35.738666666666667</v>
      </c>
      <c r="I33" s="4"/>
      <c r="J33" s="2"/>
      <c r="K33" s="3"/>
    </row>
    <row r="34" spans="1:11" outlineLevel="2" x14ac:dyDescent="0.25">
      <c r="A34" s="13" t="s">
        <v>32</v>
      </c>
      <c r="B34" s="6" t="s">
        <v>29</v>
      </c>
      <c r="C34" s="6" t="s">
        <v>33</v>
      </c>
      <c r="D34" s="6"/>
      <c r="E34" s="7">
        <v>93744</v>
      </c>
      <c r="F34" s="7">
        <v>73823.600000000006</v>
      </c>
      <c r="G34" s="7">
        <v>73823.600000000006</v>
      </c>
      <c r="H34" s="7">
        <f t="shared" si="0"/>
        <v>100</v>
      </c>
      <c r="I34" s="4"/>
      <c r="J34" s="2"/>
      <c r="K34" s="3"/>
    </row>
    <row r="35" spans="1:11" ht="25.5" outlineLevel="3" x14ac:dyDescent="0.25">
      <c r="A35" s="13" t="s">
        <v>10</v>
      </c>
      <c r="B35" s="6" t="s">
        <v>29</v>
      </c>
      <c r="C35" s="6" t="s">
        <v>33</v>
      </c>
      <c r="D35" s="6" t="s">
        <v>11</v>
      </c>
      <c r="E35" s="7">
        <v>65433.31</v>
      </c>
      <c r="F35" s="7">
        <v>56700</v>
      </c>
      <c r="G35" s="7">
        <v>56700</v>
      </c>
      <c r="H35" s="7">
        <f t="shared" si="0"/>
        <v>100</v>
      </c>
      <c r="I35" s="4"/>
      <c r="J35" s="2"/>
      <c r="K35" s="3"/>
    </row>
    <row r="36" spans="1:11" ht="38.25" outlineLevel="3" x14ac:dyDescent="0.25">
      <c r="A36" s="13" t="s">
        <v>12</v>
      </c>
      <c r="B36" s="6" t="s">
        <v>29</v>
      </c>
      <c r="C36" s="6" t="s">
        <v>33</v>
      </c>
      <c r="D36" s="6" t="s">
        <v>13</v>
      </c>
      <c r="E36" s="7">
        <v>28310.69</v>
      </c>
      <c r="F36" s="7">
        <v>17123.599999999999</v>
      </c>
      <c r="G36" s="7">
        <v>17123.599999999999</v>
      </c>
      <c r="H36" s="7">
        <f t="shared" si="0"/>
        <v>100</v>
      </c>
      <c r="I36" s="4"/>
      <c r="J36" s="2"/>
      <c r="K36" s="3"/>
    </row>
    <row r="37" spans="1:11" outlineLevel="1" x14ac:dyDescent="0.25">
      <c r="A37" s="13" t="s">
        <v>34</v>
      </c>
      <c r="B37" s="6" t="s">
        <v>35</v>
      </c>
      <c r="C37" s="6"/>
      <c r="D37" s="6"/>
      <c r="E37" s="7">
        <v>144500</v>
      </c>
      <c r="F37" s="7">
        <v>144500</v>
      </c>
      <c r="G37" s="7">
        <v>144500</v>
      </c>
      <c r="H37" s="7">
        <f t="shared" si="0"/>
        <v>100</v>
      </c>
      <c r="I37" s="4"/>
      <c r="J37" s="2"/>
      <c r="K37" s="3"/>
    </row>
    <row r="38" spans="1:11" ht="38.25" outlineLevel="2" x14ac:dyDescent="0.25">
      <c r="A38" s="13" t="s">
        <v>36</v>
      </c>
      <c r="B38" s="6" t="s">
        <v>35</v>
      </c>
      <c r="C38" s="6" t="s">
        <v>37</v>
      </c>
      <c r="D38" s="6"/>
      <c r="E38" s="7">
        <v>144500</v>
      </c>
      <c r="F38" s="7">
        <v>144500</v>
      </c>
      <c r="G38" s="7">
        <v>144500</v>
      </c>
      <c r="H38" s="7">
        <f t="shared" si="0"/>
        <v>100</v>
      </c>
      <c r="I38" s="4"/>
      <c r="J38" s="2"/>
      <c r="K38" s="3"/>
    </row>
    <row r="39" spans="1:11" ht="25.5" outlineLevel="3" x14ac:dyDescent="0.25">
      <c r="A39" s="13" t="s">
        <v>10</v>
      </c>
      <c r="B39" s="6" t="s">
        <v>35</v>
      </c>
      <c r="C39" s="6" t="s">
        <v>37</v>
      </c>
      <c r="D39" s="6" t="s">
        <v>11</v>
      </c>
      <c r="E39" s="7">
        <v>106641.38</v>
      </c>
      <c r="F39" s="7">
        <v>106641.38</v>
      </c>
      <c r="G39" s="7">
        <v>106641.38</v>
      </c>
      <c r="H39" s="7">
        <f t="shared" si="0"/>
        <v>100</v>
      </c>
      <c r="I39" s="4"/>
      <c r="J39" s="2"/>
      <c r="K39" s="3"/>
    </row>
    <row r="40" spans="1:11" ht="38.25" outlineLevel="3" x14ac:dyDescent="0.25">
      <c r="A40" s="13" t="s">
        <v>12</v>
      </c>
      <c r="B40" s="6" t="s">
        <v>35</v>
      </c>
      <c r="C40" s="6" t="s">
        <v>37</v>
      </c>
      <c r="D40" s="6" t="s">
        <v>13</v>
      </c>
      <c r="E40" s="7">
        <v>32858.620000000003</v>
      </c>
      <c r="F40" s="7">
        <v>32858.620000000003</v>
      </c>
      <c r="G40" s="7">
        <v>32858.620000000003</v>
      </c>
      <c r="H40" s="7">
        <f t="shared" si="0"/>
        <v>100</v>
      </c>
      <c r="I40" s="4"/>
      <c r="J40" s="2"/>
      <c r="K40" s="3"/>
    </row>
    <row r="41" spans="1:11" ht="24" customHeight="1" outlineLevel="3" x14ac:dyDescent="0.25">
      <c r="A41" s="13" t="s">
        <v>94</v>
      </c>
      <c r="B41" s="6" t="s">
        <v>35</v>
      </c>
      <c r="C41" s="6" t="s">
        <v>37</v>
      </c>
      <c r="D41" s="6">
        <v>240</v>
      </c>
      <c r="E41" s="7">
        <v>5000</v>
      </c>
      <c r="F41" s="7">
        <v>5000</v>
      </c>
      <c r="G41" s="7">
        <v>5000</v>
      </c>
      <c r="H41" s="7">
        <f t="shared" si="0"/>
        <v>100</v>
      </c>
      <c r="I41" s="4"/>
      <c r="J41" s="2"/>
      <c r="K41" s="3"/>
    </row>
    <row r="42" spans="1:11" ht="38.25" outlineLevel="1" x14ac:dyDescent="0.25">
      <c r="A42" s="13" t="s">
        <v>38</v>
      </c>
      <c r="B42" s="6" t="s">
        <v>39</v>
      </c>
      <c r="C42" s="6"/>
      <c r="D42" s="6"/>
      <c r="E42" s="7">
        <v>2500000</v>
      </c>
      <c r="F42" s="7">
        <v>1150000</v>
      </c>
      <c r="G42" s="7">
        <v>526190</v>
      </c>
      <c r="H42" s="7">
        <f t="shared" si="0"/>
        <v>45.755652173913042</v>
      </c>
      <c r="I42" s="4"/>
      <c r="J42" s="2"/>
      <c r="K42" s="3"/>
    </row>
    <row r="43" spans="1:11" ht="38.25" outlineLevel="2" x14ac:dyDescent="0.25">
      <c r="A43" s="13" t="s">
        <v>40</v>
      </c>
      <c r="B43" s="6" t="s">
        <v>39</v>
      </c>
      <c r="C43" s="6" t="s">
        <v>41</v>
      </c>
      <c r="D43" s="6"/>
      <c r="E43" s="7">
        <v>2500000</v>
      </c>
      <c r="F43" s="7">
        <v>1150000</v>
      </c>
      <c r="G43" s="7">
        <v>526190</v>
      </c>
      <c r="H43" s="7">
        <f t="shared" si="0"/>
        <v>45.755652173913042</v>
      </c>
      <c r="I43" s="4"/>
      <c r="J43" s="2"/>
      <c r="K43" s="3"/>
    </row>
    <row r="44" spans="1:11" ht="27" customHeight="1" outlineLevel="3" x14ac:dyDescent="0.25">
      <c r="A44" s="13" t="s">
        <v>94</v>
      </c>
      <c r="B44" s="6" t="s">
        <v>39</v>
      </c>
      <c r="C44" s="6" t="s">
        <v>41</v>
      </c>
      <c r="D44" s="6">
        <v>240</v>
      </c>
      <c r="E44" s="7">
        <v>2500000</v>
      </c>
      <c r="F44" s="7">
        <v>1150000</v>
      </c>
      <c r="G44" s="7">
        <v>526190</v>
      </c>
      <c r="H44" s="7">
        <f t="shared" si="0"/>
        <v>45.755652173913042</v>
      </c>
      <c r="I44" s="4"/>
      <c r="J44" s="2"/>
      <c r="K44" s="3"/>
    </row>
    <row r="45" spans="1:11" outlineLevel="1" x14ac:dyDescent="0.25">
      <c r="A45" s="13" t="s">
        <v>42</v>
      </c>
      <c r="B45" s="6" t="s">
        <v>43</v>
      </c>
      <c r="C45" s="6"/>
      <c r="D45" s="6"/>
      <c r="E45" s="7">
        <v>3655768.4</v>
      </c>
      <c r="F45" s="7">
        <v>7160767.4000000004</v>
      </c>
      <c r="G45" s="7">
        <v>5712315.9800000004</v>
      </c>
      <c r="H45" s="7">
        <f t="shared" si="0"/>
        <v>79.772399533603064</v>
      </c>
      <c r="I45" s="4"/>
      <c r="J45" s="2"/>
      <c r="K45" s="3"/>
    </row>
    <row r="46" spans="1:11" ht="38.25" outlineLevel="2" x14ac:dyDescent="0.25">
      <c r="A46" s="13" t="s">
        <v>44</v>
      </c>
      <c r="B46" s="6" t="s">
        <v>43</v>
      </c>
      <c r="C46" s="6" t="s">
        <v>45</v>
      </c>
      <c r="D46" s="6"/>
      <c r="E46" s="7">
        <v>3655768.4</v>
      </c>
      <c r="F46" s="7">
        <v>5528944.8200000003</v>
      </c>
      <c r="G46" s="7">
        <v>4423176.42</v>
      </c>
      <c r="H46" s="7">
        <f t="shared" si="0"/>
        <v>80.000371933536499</v>
      </c>
      <c r="I46" s="4"/>
      <c r="J46" s="2"/>
      <c r="K46" s="3"/>
    </row>
    <row r="47" spans="1:11" ht="28.5" customHeight="1" outlineLevel="3" x14ac:dyDescent="0.25">
      <c r="A47" s="13" t="s">
        <v>94</v>
      </c>
      <c r="B47" s="6" t="s">
        <v>43</v>
      </c>
      <c r="C47" s="6" t="s">
        <v>45</v>
      </c>
      <c r="D47" s="6">
        <v>240</v>
      </c>
      <c r="E47" s="7">
        <v>3655768.4</v>
      </c>
      <c r="F47" s="7">
        <v>5528944.8200000003</v>
      </c>
      <c r="G47" s="7">
        <v>4423176.42</v>
      </c>
      <c r="H47" s="7">
        <f t="shared" si="0"/>
        <v>80.000371933536499</v>
      </c>
      <c r="I47" s="4"/>
      <c r="J47" s="2"/>
      <c r="K47" s="3"/>
    </row>
    <row r="48" spans="1:11" ht="51" outlineLevel="2" x14ac:dyDescent="0.25">
      <c r="A48" s="13" t="s">
        <v>46</v>
      </c>
      <c r="B48" s="6" t="s">
        <v>43</v>
      </c>
      <c r="C48" s="6" t="s">
        <v>47</v>
      </c>
      <c r="D48" s="6"/>
      <c r="E48" s="7">
        <v>0</v>
      </c>
      <c r="F48" s="7">
        <v>1631822.58</v>
      </c>
      <c r="G48" s="7">
        <v>1289139.56</v>
      </c>
      <c r="H48" s="7">
        <f t="shared" si="0"/>
        <v>78.999982951577991</v>
      </c>
      <c r="I48" s="4"/>
      <c r="J48" s="2"/>
      <c r="K48" s="3"/>
    </row>
    <row r="49" spans="1:11" ht="26.25" customHeight="1" outlineLevel="3" x14ac:dyDescent="0.25">
      <c r="A49" s="13" t="s">
        <v>94</v>
      </c>
      <c r="B49" s="6" t="s">
        <v>43</v>
      </c>
      <c r="C49" s="6" t="s">
        <v>47</v>
      </c>
      <c r="D49" s="6">
        <v>240</v>
      </c>
      <c r="E49" s="7">
        <v>0</v>
      </c>
      <c r="F49" s="7">
        <v>1631822.58</v>
      </c>
      <c r="G49" s="7">
        <v>1289139.56</v>
      </c>
      <c r="H49" s="7">
        <f t="shared" si="0"/>
        <v>78.999982951577991</v>
      </c>
      <c r="I49" s="4"/>
      <c r="J49" s="2"/>
      <c r="K49" s="3"/>
    </row>
    <row r="50" spans="1:11" outlineLevel="1" x14ac:dyDescent="0.25">
      <c r="A50" s="13" t="s">
        <v>48</v>
      </c>
      <c r="B50" s="6" t="s">
        <v>49</v>
      </c>
      <c r="C50" s="6"/>
      <c r="D50" s="6"/>
      <c r="E50" s="7">
        <v>6569</v>
      </c>
      <c r="F50" s="7">
        <v>6569</v>
      </c>
      <c r="G50" s="7">
        <v>0</v>
      </c>
      <c r="H50" s="7">
        <f t="shared" si="0"/>
        <v>0</v>
      </c>
      <c r="I50" s="4"/>
      <c r="J50" s="2"/>
      <c r="K50" s="3"/>
    </row>
    <row r="51" spans="1:11" ht="38.25" outlineLevel="2" x14ac:dyDescent="0.25">
      <c r="A51" s="13" t="s">
        <v>50</v>
      </c>
      <c r="B51" s="6" t="s">
        <v>49</v>
      </c>
      <c r="C51" s="6" t="s">
        <v>51</v>
      </c>
      <c r="D51" s="6"/>
      <c r="E51" s="7">
        <v>6569</v>
      </c>
      <c r="F51" s="7">
        <v>6569</v>
      </c>
      <c r="G51" s="7">
        <v>0</v>
      </c>
      <c r="H51" s="7">
        <f t="shared" si="0"/>
        <v>0</v>
      </c>
      <c r="I51" s="4"/>
      <c r="J51" s="2"/>
      <c r="K51" s="3"/>
    </row>
    <row r="52" spans="1:11" ht="26.25" customHeight="1" outlineLevel="3" x14ac:dyDescent="0.25">
      <c r="A52" s="13" t="s">
        <v>94</v>
      </c>
      <c r="B52" s="6" t="s">
        <v>49</v>
      </c>
      <c r="C52" s="6" t="s">
        <v>51</v>
      </c>
      <c r="D52" s="6">
        <v>240</v>
      </c>
      <c r="E52" s="7">
        <v>6569</v>
      </c>
      <c r="F52" s="7">
        <v>6569</v>
      </c>
      <c r="G52" s="7">
        <v>0</v>
      </c>
      <c r="H52" s="7">
        <f t="shared" si="0"/>
        <v>0</v>
      </c>
      <c r="I52" s="4"/>
      <c r="J52" s="2"/>
      <c r="K52" s="3"/>
    </row>
    <row r="53" spans="1:11" outlineLevel="1" x14ac:dyDescent="0.25">
      <c r="A53" s="13" t="s">
        <v>52</v>
      </c>
      <c r="B53" s="6" t="s">
        <v>53</v>
      </c>
      <c r="C53" s="6"/>
      <c r="D53" s="6"/>
      <c r="E53" s="7">
        <v>10258431.210000001</v>
      </c>
      <c r="F53" s="7">
        <v>9155928.1199999992</v>
      </c>
      <c r="G53" s="7">
        <v>8400673.0700000003</v>
      </c>
      <c r="H53" s="7">
        <f t="shared" si="0"/>
        <v>91.751190702882027</v>
      </c>
      <c r="I53" s="4"/>
      <c r="J53" s="2"/>
      <c r="K53" s="3"/>
    </row>
    <row r="54" spans="1:11" outlineLevel="2" x14ac:dyDescent="0.25">
      <c r="A54" s="13" t="s">
        <v>54</v>
      </c>
      <c r="B54" s="6" t="s">
        <v>53</v>
      </c>
      <c r="C54" s="6" t="s">
        <v>55</v>
      </c>
      <c r="D54" s="6"/>
      <c r="E54" s="7">
        <v>3350000</v>
      </c>
      <c r="F54" s="7">
        <v>2883240</v>
      </c>
      <c r="G54" s="7">
        <v>2457570.87</v>
      </c>
      <c r="H54" s="7">
        <f t="shared" si="0"/>
        <v>85.236430890248471</v>
      </c>
      <c r="I54" s="4"/>
      <c r="J54" s="2"/>
      <c r="K54" s="3"/>
    </row>
    <row r="55" spans="1:11" ht="24.75" customHeight="1" outlineLevel="3" x14ac:dyDescent="0.25">
      <c r="A55" s="13" t="s">
        <v>94</v>
      </c>
      <c r="B55" s="6" t="s">
        <v>53</v>
      </c>
      <c r="C55" s="6" t="s">
        <v>55</v>
      </c>
      <c r="D55" s="6">
        <v>240</v>
      </c>
      <c r="E55" s="7">
        <v>850000</v>
      </c>
      <c r="F55" s="7">
        <v>763240</v>
      </c>
      <c r="G55" s="7">
        <v>530612.87</v>
      </c>
      <c r="H55" s="7">
        <f t="shared" si="0"/>
        <v>69.521103453697393</v>
      </c>
      <c r="I55" s="4"/>
      <c r="J55" s="2"/>
      <c r="K55" s="3"/>
    </row>
    <row r="56" spans="1:11" outlineLevel="3" x14ac:dyDescent="0.25">
      <c r="A56" s="13" t="s">
        <v>16</v>
      </c>
      <c r="B56" s="6" t="s">
        <v>53</v>
      </c>
      <c r="C56" s="6" t="s">
        <v>55</v>
      </c>
      <c r="D56" s="6" t="s">
        <v>17</v>
      </c>
      <c r="E56" s="7">
        <v>2500000</v>
      </c>
      <c r="F56" s="7">
        <v>2120000</v>
      </c>
      <c r="G56" s="7">
        <v>1926958</v>
      </c>
      <c r="H56" s="7">
        <f t="shared" si="0"/>
        <v>90.894245283018876</v>
      </c>
      <c r="I56" s="4"/>
      <c r="J56" s="2"/>
      <c r="K56" s="3"/>
    </row>
    <row r="57" spans="1:11" ht="25.5" outlineLevel="2" x14ac:dyDescent="0.25">
      <c r="A57" s="13" t="s">
        <v>56</v>
      </c>
      <c r="B57" s="6" t="s">
        <v>53</v>
      </c>
      <c r="C57" s="6" t="s">
        <v>57</v>
      </c>
      <c r="D57" s="6"/>
      <c r="E57" s="7">
        <v>24938</v>
      </c>
      <c r="F57" s="7">
        <v>24938</v>
      </c>
      <c r="G57" s="7">
        <v>0</v>
      </c>
      <c r="H57" s="7">
        <f t="shared" si="0"/>
        <v>0</v>
      </c>
      <c r="I57" s="4"/>
      <c r="J57" s="2"/>
      <c r="K57" s="3"/>
    </row>
    <row r="58" spans="1:11" ht="24.75" customHeight="1" outlineLevel="3" x14ac:dyDescent="0.25">
      <c r="A58" s="13" t="s">
        <v>94</v>
      </c>
      <c r="B58" s="6" t="s">
        <v>53</v>
      </c>
      <c r="C58" s="6" t="s">
        <v>57</v>
      </c>
      <c r="D58" s="6">
        <v>240</v>
      </c>
      <c r="E58" s="7">
        <v>24938</v>
      </c>
      <c r="F58" s="7">
        <v>24938</v>
      </c>
      <c r="G58" s="7">
        <v>0</v>
      </c>
      <c r="H58" s="7">
        <f t="shared" si="0"/>
        <v>0</v>
      </c>
      <c r="I58" s="4"/>
      <c r="J58" s="2"/>
      <c r="K58" s="3"/>
    </row>
    <row r="59" spans="1:11" ht="38.25" outlineLevel="2" x14ac:dyDescent="0.25">
      <c r="A59" s="13" t="s">
        <v>58</v>
      </c>
      <c r="B59" s="6" t="s">
        <v>53</v>
      </c>
      <c r="C59" s="6" t="s">
        <v>59</v>
      </c>
      <c r="D59" s="6"/>
      <c r="E59" s="7">
        <v>7819.32</v>
      </c>
      <c r="F59" s="7">
        <v>7819.32</v>
      </c>
      <c r="G59" s="7">
        <v>0</v>
      </c>
      <c r="H59" s="7">
        <f t="shared" si="0"/>
        <v>0</v>
      </c>
      <c r="I59" s="4"/>
      <c r="J59" s="2"/>
      <c r="K59" s="3"/>
    </row>
    <row r="60" spans="1:11" ht="27" customHeight="1" outlineLevel="3" x14ac:dyDescent="0.25">
      <c r="A60" s="13" t="s">
        <v>94</v>
      </c>
      <c r="B60" s="6" t="s">
        <v>53</v>
      </c>
      <c r="C60" s="6" t="s">
        <v>59</v>
      </c>
      <c r="D60" s="6">
        <v>240</v>
      </c>
      <c r="E60" s="7">
        <v>7819.32</v>
      </c>
      <c r="F60" s="7">
        <v>7819.32</v>
      </c>
      <c r="G60" s="7">
        <v>0</v>
      </c>
      <c r="H60" s="7">
        <f t="shared" si="0"/>
        <v>0</v>
      </c>
      <c r="I60" s="4"/>
      <c r="J60" s="2"/>
      <c r="K60" s="3"/>
    </row>
    <row r="61" spans="1:11" outlineLevel="2" x14ac:dyDescent="0.25">
      <c r="A61" s="13" t="s">
        <v>60</v>
      </c>
      <c r="B61" s="6" t="s">
        <v>53</v>
      </c>
      <c r="C61" s="6" t="s">
        <v>61</v>
      </c>
      <c r="D61" s="6"/>
      <c r="E61" s="7">
        <v>4700123.01</v>
      </c>
      <c r="F61" s="7">
        <v>4833630.2</v>
      </c>
      <c r="G61" s="7">
        <v>4536801.5999999996</v>
      </c>
      <c r="H61" s="7">
        <f t="shared" si="0"/>
        <v>93.859095799260757</v>
      </c>
      <c r="I61" s="4"/>
      <c r="J61" s="2"/>
      <c r="K61" s="3"/>
    </row>
    <row r="62" spans="1:11" ht="27" customHeight="1" outlineLevel="3" x14ac:dyDescent="0.25">
      <c r="A62" s="13" t="s">
        <v>94</v>
      </c>
      <c r="B62" s="6" t="s">
        <v>53</v>
      </c>
      <c r="C62" s="6" t="s">
        <v>61</v>
      </c>
      <c r="D62" s="6">
        <v>240</v>
      </c>
      <c r="E62" s="7">
        <v>4700123.01</v>
      </c>
      <c r="F62" s="7">
        <v>4833630.2</v>
      </c>
      <c r="G62" s="7">
        <v>4536801.5999999996</v>
      </c>
      <c r="H62" s="7">
        <f t="shared" si="0"/>
        <v>93.859095799260757</v>
      </c>
      <c r="I62" s="4"/>
      <c r="J62" s="2"/>
      <c r="K62" s="3"/>
    </row>
    <row r="63" spans="1:11" ht="25.5" outlineLevel="2" x14ac:dyDescent="0.25">
      <c r="A63" s="13" t="s">
        <v>62</v>
      </c>
      <c r="B63" s="6" t="s">
        <v>53</v>
      </c>
      <c r="C63" s="6" t="s">
        <v>63</v>
      </c>
      <c r="D63" s="6"/>
      <c r="E63" s="7">
        <v>2175550.88</v>
      </c>
      <c r="F63" s="7">
        <v>1406300.6</v>
      </c>
      <c r="G63" s="7">
        <v>1406300.6</v>
      </c>
      <c r="H63" s="7">
        <f t="shared" si="0"/>
        <v>100</v>
      </c>
      <c r="I63" s="4"/>
      <c r="J63" s="2"/>
      <c r="K63" s="3"/>
    </row>
    <row r="64" spans="1:11" ht="27.75" customHeight="1" outlineLevel="3" x14ac:dyDescent="0.25">
      <c r="A64" s="13" t="s">
        <v>94</v>
      </c>
      <c r="B64" s="6" t="s">
        <v>53</v>
      </c>
      <c r="C64" s="6" t="s">
        <v>63</v>
      </c>
      <c r="D64" s="6">
        <v>240</v>
      </c>
      <c r="E64" s="7">
        <v>2175550.88</v>
      </c>
      <c r="F64" s="7">
        <v>1406300.6</v>
      </c>
      <c r="G64" s="7">
        <v>1406300.6</v>
      </c>
      <c r="H64" s="7">
        <f t="shared" si="0"/>
        <v>100</v>
      </c>
      <c r="I64" s="4"/>
      <c r="J64" s="2"/>
      <c r="K64" s="3"/>
    </row>
    <row r="65" spans="1:11" outlineLevel="3" x14ac:dyDescent="0.25">
      <c r="A65" s="13" t="s">
        <v>90</v>
      </c>
      <c r="B65" s="15" t="s">
        <v>84</v>
      </c>
      <c r="C65" s="6"/>
      <c r="D65" s="6"/>
      <c r="E65" s="7">
        <f>E66</f>
        <v>150000</v>
      </c>
      <c r="F65" s="7">
        <f t="shared" ref="F65:G65" si="2">F66</f>
        <v>150000</v>
      </c>
      <c r="G65" s="7">
        <f t="shared" si="2"/>
        <v>150000</v>
      </c>
      <c r="H65" s="7">
        <f t="shared" si="0"/>
        <v>100</v>
      </c>
      <c r="I65" s="4"/>
      <c r="J65" s="2"/>
      <c r="K65" s="3"/>
    </row>
    <row r="66" spans="1:11" outlineLevel="3" x14ac:dyDescent="0.25">
      <c r="A66" s="16" t="s">
        <v>83</v>
      </c>
      <c r="B66" s="15" t="s">
        <v>84</v>
      </c>
      <c r="C66" s="15" t="s">
        <v>85</v>
      </c>
      <c r="D66" s="15" t="s">
        <v>82</v>
      </c>
      <c r="E66" s="7">
        <v>150000</v>
      </c>
      <c r="F66" s="7">
        <v>150000</v>
      </c>
      <c r="G66" s="7">
        <v>150000</v>
      </c>
      <c r="H66" s="7">
        <f t="shared" si="0"/>
        <v>100</v>
      </c>
      <c r="I66" s="4"/>
      <c r="J66" s="2"/>
      <c r="K66" s="3"/>
    </row>
    <row r="67" spans="1:11" outlineLevel="1" x14ac:dyDescent="0.25">
      <c r="A67" s="13" t="s">
        <v>64</v>
      </c>
      <c r="B67" s="6" t="s">
        <v>65</v>
      </c>
      <c r="C67" s="6"/>
      <c r="D67" s="6"/>
      <c r="E67" s="7">
        <v>590000</v>
      </c>
      <c r="F67" s="7">
        <v>756760</v>
      </c>
      <c r="G67" s="7">
        <v>734760</v>
      </c>
      <c r="H67" s="7">
        <f t="shared" si="0"/>
        <v>97.092869601987417</v>
      </c>
      <c r="I67" s="4"/>
      <c r="J67" s="2"/>
      <c r="K67" s="3"/>
    </row>
    <row r="68" spans="1:11" ht="25.5" outlineLevel="2" x14ac:dyDescent="0.25">
      <c r="A68" s="13" t="s">
        <v>66</v>
      </c>
      <c r="B68" s="6" t="s">
        <v>65</v>
      </c>
      <c r="C68" s="6" t="s">
        <v>67</v>
      </c>
      <c r="D68" s="6"/>
      <c r="E68" s="7">
        <v>40000</v>
      </c>
      <c r="F68" s="7">
        <v>549260</v>
      </c>
      <c r="G68" s="7">
        <v>527260</v>
      </c>
      <c r="H68" s="7">
        <f t="shared" si="0"/>
        <v>95.994610931070895</v>
      </c>
      <c r="I68" s="4"/>
      <c r="J68" s="2"/>
      <c r="K68" s="3"/>
    </row>
    <row r="69" spans="1:11" ht="24" customHeight="1" outlineLevel="3" x14ac:dyDescent="0.25">
      <c r="A69" s="13" t="s">
        <v>94</v>
      </c>
      <c r="B69" s="6" t="s">
        <v>65</v>
      </c>
      <c r="C69" s="6" t="s">
        <v>67</v>
      </c>
      <c r="D69" s="6">
        <v>240</v>
      </c>
      <c r="E69" s="7">
        <v>40000</v>
      </c>
      <c r="F69" s="7">
        <v>549260</v>
      </c>
      <c r="G69" s="7">
        <v>527260</v>
      </c>
      <c r="H69" s="7">
        <f t="shared" si="0"/>
        <v>95.994610931070895</v>
      </c>
      <c r="I69" s="4"/>
      <c r="J69" s="2"/>
      <c r="K69" s="3"/>
    </row>
    <row r="70" spans="1:11" ht="25.5" outlineLevel="2" x14ac:dyDescent="0.25">
      <c r="A70" s="13" t="s">
        <v>68</v>
      </c>
      <c r="B70" s="6" t="s">
        <v>65</v>
      </c>
      <c r="C70" s="6" t="s">
        <v>69</v>
      </c>
      <c r="D70" s="6"/>
      <c r="E70" s="7">
        <v>550000</v>
      </c>
      <c r="F70" s="7">
        <v>207500</v>
      </c>
      <c r="G70" s="7">
        <v>207500</v>
      </c>
      <c r="H70" s="7">
        <f t="shared" si="0"/>
        <v>100</v>
      </c>
      <c r="I70" s="4"/>
      <c r="J70" s="2"/>
      <c r="K70" s="3"/>
    </row>
    <row r="71" spans="1:11" ht="24" customHeight="1" outlineLevel="3" x14ac:dyDescent="0.25">
      <c r="A71" s="13" t="s">
        <v>94</v>
      </c>
      <c r="B71" s="6" t="s">
        <v>65</v>
      </c>
      <c r="C71" s="6" t="s">
        <v>69</v>
      </c>
      <c r="D71" s="6">
        <v>240</v>
      </c>
      <c r="E71" s="7">
        <v>550000</v>
      </c>
      <c r="F71" s="7">
        <v>207500</v>
      </c>
      <c r="G71" s="7">
        <v>207500</v>
      </c>
      <c r="H71" s="7">
        <f t="shared" si="0"/>
        <v>100</v>
      </c>
      <c r="I71" s="4"/>
      <c r="J71" s="2"/>
      <c r="K71" s="3"/>
    </row>
    <row r="72" spans="1:11" outlineLevel="1" x14ac:dyDescent="0.25">
      <c r="A72" s="13" t="s">
        <v>70</v>
      </c>
      <c r="B72" s="6" t="s">
        <v>71</v>
      </c>
      <c r="C72" s="6"/>
      <c r="D72" s="6"/>
      <c r="E72" s="7">
        <v>50000</v>
      </c>
      <c r="F72" s="7">
        <v>50000</v>
      </c>
      <c r="G72" s="7">
        <v>50000</v>
      </c>
      <c r="H72" s="7">
        <f t="shared" si="0"/>
        <v>100</v>
      </c>
      <c r="I72" s="4"/>
      <c r="J72" s="2"/>
      <c r="K72" s="3"/>
    </row>
    <row r="73" spans="1:11" ht="25.5" outlineLevel="2" x14ac:dyDescent="0.25">
      <c r="A73" s="13" t="s">
        <v>72</v>
      </c>
      <c r="B73" s="6" t="s">
        <v>71</v>
      </c>
      <c r="C73" s="6" t="s">
        <v>73</v>
      </c>
      <c r="D73" s="6"/>
      <c r="E73" s="7">
        <v>50000</v>
      </c>
      <c r="F73" s="7">
        <v>0</v>
      </c>
      <c r="G73" s="7">
        <v>0</v>
      </c>
      <c r="H73" s="7">
        <v>0</v>
      </c>
      <c r="I73" s="4"/>
      <c r="J73" s="2"/>
      <c r="K73" s="3"/>
    </row>
    <row r="74" spans="1:11" ht="25.5" outlineLevel="3" x14ac:dyDescent="0.25">
      <c r="A74" s="13" t="s">
        <v>74</v>
      </c>
      <c r="B74" s="6" t="s">
        <v>71</v>
      </c>
      <c r="C74" s="6" t="s">
        <v>73</v>
      </c>
      <c r="D74" s="6" t="s">
        <v>75</v>
      </c>
      <c r="E74" s="7">
        <v>50000</v>
      </c>
      <c r="F74" s="7">
        <v>0</v>
      </c>
      <c r="G74" s="7">
        <v>0</v>
      </c>
      <c r="H74" s="7">
        <v>0</v>
      </c>
      <c r="I74" s="4"/>
      <c r="J74" s="2"/>
      <c r="K74" s="3"/>
    </row>
    <row r="75" spans="1:11" ht="25.5" outlineLevel="2" x14ac:dyDescent="0.25">
      <c r="A75" s="13" t="s">
        <v>72</v>
      </c>
      <c r="B75" s="6" t="s">
        <v>71</v>
      </c>
      <c r="C75" s="6" t="s">
        <v>76</v>
      </c>
      <c r="D75" s="6"/>
      <c r="E75" s="7">
        <v>0</v>
      </c>
      <c r="F75" s="7">
        <v>50000</v>
      </c>
      <c r="G75" s="7">
        <v>50000</v>
      </c>
      <c r="H75" s="7">
        <f t="shared" si="0"/>
        <v>100</v>
      </c>
      <c r="I75" s="4"/>
      <c r="J75" s="2"/>
      <c r="K75" s="3"/>
    </row>
    <row r="76" spans="1:11" ht="25.5" outlineLevel="3" x14ac:dyDescent="0.25">
      <c r="A76" s="13" t="s">
        <v>74</v>
      </c>
      <c r="B76" s="6" t="s">
        <v>71</v>
      </c>
      <c r="C76" s="6" t="s">
        <v>76</v>
      </c>
      <c r="D76" s="6" t="s">
        <v>75</v>
      </c>
      <c r="E76" s="7">
        <v>0</v>
      </c>
      <c r="F76" s="7">
        <v>50000</v>
      </c>
      <c r="G76" s="7">
        <v>50000</v>
      </c>
      <c r="H76" s="7">
        <f t="shared" si="0"/>
        <v>100</v>
      </c>
      <c r="I76" s="4"/>
      <c r="J76" s="2"/>
      <c r="K76" s="3"/>
    </row>
    <row r="77" spans="1:11" ht="25.5" outlineLevel="3" x14ac:dyDescent="0.25">
      <c r="A77" s="13" t="s">
        <v>89</v>
      </c>
      <c r="B77" s="15" t="s">
        <v>86</v>
      </c>
      <c r="C77" s="6"/>
      <c r="D77" s="6"/>
      <c r="E77" s="7">
        <f>E78</f>
        <v>133854</v>
      </c>
      <c r="F77" s="17">
        <f>F78</f>
        <v>133854</v>
      </c>
      <c r="G77" s="7">
        <f>G78</f>
        <v>133853.28</v>
      </c>
      <c r="H77" s="7">
        <f t="shared" ref="H77:H79" si="3">G77/F77*100</f>
        <v>99.999462100497567</v>
      </c>
      <c r="I77" s="4"/>
      <c r="J77" s="2"/>
      <c r="K77" s="3"/>
    </row>
    <row r="78" spans="1:11" outlineLevel="3" x14ac:dyDescent="0.25">
      <c r="A78" s="16" t="s">
        <v>83</v>
      </c>
      <c r="B78" s="15" t="s">
        <v>86</v>
      </c>
      <c r="C78" s="15" t="s">
        <v>87</v>
      </c>
      <c r="D78" s="15" t="s">
        <v>82</v>
      </c>
      <c r="E78" s="7">
        <v>133854</v>
      </c>
      <c r="F78" s="7">
        <v>133854</v>
      </c>
      <c r="G78" s="7">
        <v>133853.28</v>
      </c>
      <c r="H78" s="7">
        <f t="shared" si="3"/>
        <v>99.999462100497567</v>
      </c>
      <c r="I78" s="4"/>
      <c r="J78" s="2"/>
      <c r="K78" s="3"/>
    </row>
    <row r="79" spans="1:11" ht="12.75" customHeight="1" x14ac:dyDescent="0.25">
      <c r="A79" s="14" t="s">
        <v>77</v>
      </c>
      <c r="B79" s="8"/>
      <c r="C79" s="8"/>
      <c r="D79" s="8"/>
      <c r="E79" s="9">
        <f>E77+E72+E67+E65+E53+E50+E45+E42+E37+E31+E28+E25+E14</f>
        <v>23664375.609999999</v>
      </c>
      <c r="F79" s="9">
        <f>F77+F72+F67+F65+F53+F50+F45+F42+F37+F31+F28+F14+F25</f>
        <v>24563711.120000001</v>
      </c>
      <c r="G79" s="9">
        <f>G77+G72+G67+G65+G53+G50+G45+G42+G37+G31+G28+G14+G25</f>
        <v>20833226.73</v>
      </c>
      <c r="H79" s="7">
        <f t="shared" si="3"/>
        <v>84.813026127136766</v>
      </c>
      <c r="I79" s="4"/>
      <c r="J79" s="2"/>
      <c r="K79" s="3"/>
    </row>
    <row r="80" spans="1:11" ht="12.75" customHeight="1" x14ac:dyDescent="0.25">
      <c r="A80" s="27"/>
      <c r="B80" s="28"/>
      <c r="C80" s="27"/>
      <c r="D80" s="28"/>
      <c r="E80" s="28"/>
      <c r="F80" s="28"/>
      <c r="G80" s="19"/>
      <c r="H80" s="24"/>
      <c r="I80" s="25"/>
      <c r="J80" s="25"/>
      <c r="K80" s="3"/>
    </row>
  </sheetData>
  <mergeCells count="14">
    <mergeCell ref="A7:H8"/>
    <mergeCell ref="H10:H11"/>
    <mergeCell ref="H80:J80"/>
    <mergeCell ref="F1:H4"/>
    <mergeCell ref="A80:B80"/>
    <mergeCell ref="C80:D80"/>
    <mergeCell ref="E80:F80"/>
    <mergeCell ref="A9:H9"/>
    <mergeCell ref="A10:A11"/>
    <mergeCell ref="B10:B11"/>
    <mergeCell ref="C10:C11"/>
    <mergeCell ref="D10:D11"/>
    <mergeCell ref="E10:F10"/>
    <mergeCell ref="G10:G11"/>
  </mergeCells>
  <pageMargins left="0.98402780000000001" right="0.59027779999999996" top="0.59027779999999996" bottom="0.59027779999999996" header="0.3930556" footer="0.3930556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12.2023&lt;/string&gt;&#10;  &lt;/DateInfo&gt;&#10;  &lt;Code&gt;SQUERY_GENERATOR1&lt;/Code&gt;&#10;  &lt;ObjectCode&gt;SQUERY_GENERATOR1&lt;/ObjectCode&gt;&#10;  &lt;DocName&gt;(smart) Аналитический отчет по исполнению с утвержденной росписью(Генератор отчетов с произвольной группировкой)&lt;/DocName&gt;&#10;  &lt;VariantName&gt;(smart) Аналитический отчет по исполнению с утвержденной росписью&lt;/VariantName&gt;&#10;  &lt;VariantLink&gt;57414500&lt;/VariantLink&gt;&#10;  &lt;ReportCode&gt;2456337_3PR13MBUO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E43CE5A2-F01A-4538-B69B-CAA9DC3E403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Восстановл_Лист1</vt:lpstr>
      <vt:lpstr>Восстановл_Лист1!Заголовки_для_печати</vt:lpstr>
      <vt:lpstr>Восстановл_Лист1!Область_печати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DESKTOP-GFBOMVM\Пользователь</dc:creator>
  <cp:lastModifiedBy>Пользователь</cp:lastModifiedBy>
  <dcterms:created xsi:type="dcterms:W3CDTF">2024-03-25T12:49:44Z</dcterms:created>
  <dcterms:modified xsi:type="dcterms:W3CDTF">2024-05-03T12:12:13Z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(smart) Аналитический отчет по исполнению с утвержденной росписью(Генератор отчетов с произвольной группировкой)</vt:lpwstr>
  </property>
  <property fmtid="{D5CDD505-2E9C-101B-9397-08002B2CF9AE}" pid="3" name="Название отчета">
    <vt:lpwstr>(smart) Аналитический отчет по исполнению с утвержденной росписью(2).xlsx</vt:lpwstr>
  </property>
  <property fmtid="{D5CDD505-2E9C-101B-9397-08002B2CF9AE}" pid="4" name="Версия клиента">
    <vt:lpwstr>23.2.35.1150 (.NET 4.7.2)</vt:lpwstr>
  </property>
  <property fmtid="{D5CDD505-2E9C-101B-9397-08002B2CF9AE}" pid="5" name="Версия базы">
    <vt:lpwstr>23.2.3481.1075688479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192.168.100.235</vt:lpwstr>
  </property>
  <property fmtid="{D5CDD505-2E9C-101B-9397-08002B2CF9AE}" pid="8" name="База">
    <vt:lpwstr>bks_2023_mo</vt:lpwstr>
  </property>
  <property fmtid="{D5CDD505-2E9C-101B-9397-08002B2CF9AE}" pid="9" name="Пользователь">
    <vt:lpwstr>uлм001_1</vt:lpwstr>
  </property>
  <property fmtid="{D5CDD505-2E9C-101B-9397-08002B2CF9AE}" pid="10" name="Шаблон">
    <vt:lpwstr>sqr_Rosp_utv.xlt</vt:lpwstr>
  </property>
  <property fmtid="{D5CDD505-2E9C-101B-9397-08002B2CF9AE}" pid="11" name="Локальная база">
    <vt:lpwstr>не используется</vt:lpwstr>
  </property>
</Properties>
</file>