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9440" windowHeight="7935"/>
  </bookViews>
  <sheets>
    <sheet name="исполнение" sheetId="1" r:id="rId1"/>
  </sheets>
  <calcPr calcId="144525"/>
</workbook>
</file>

<file path=xl/calcChain.xml><?xml version="1.0" encoding="utf-8"?>
<calcChain xmlns="http://schemas.openxmlformats.org/spreadsheetml/2006/main">
  <c r="D17" i="1" l="1"/>
  <c r="C17" i="1"/>
  <c r="C14" i="1"/>
  <c r="E19" i="1" l="1"/>
  <c r="E22" i="1"/>
  <c r="E17" i="1" l="1"/>
  <c r="C9" i="1"/>
  <c r="C11" i="1"/>
  <c r="E16" i="1"/>
  <c r="D14" i="1"/>
  <c r="E12" i="1"/>
  <c r="E10" i="1"/>
  <c r="D9" i="1"/>
  <c r="C8" i="1" l="1"/>
  <c r="C7" i="1" s="1"/>
  <c r="C6" i="1" s="1"/>
  <c r="E14" i="1"/>
  <c r="D11" i="1"/>
  <c r="E11" i="1" s="1"/>
  <c r="E15" i="1"/>
  <c r="E9" i="1"/>
  <c r="D8" i="1" l="1"/>
  <c r="E8" i="1" l="1"/>
  <c r="D7" i="1"/>
  <c r="D6" i="1" l="1"/>
  <c r="E6" i="1" s="1"/>
  <c r="E7" i="1"/>
</calcChain>
</file>

<file path=xl/sharedStrings.xml><?xml version="1.0" encoding="utf-8"?>
<sst xmlns="http://schemas.openxmlformats.org/spreadsheetml/2006/main" count="38" uniqueCount="38">
  <si>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</si>
  <si>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</si>
  <si>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</si>
  <si>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</si>
  <si>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</si>
  <si>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</si>
  <si>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</si>
  <si>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</si>
  <si>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</si>
  <si>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</si>
  <si>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</si>
  <si>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</si>
  <si>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</si>
  <si>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</si>
  <si>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</si>
  <si>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</si>
  <si>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</si>
  <si>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</si>
  <si>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</si>
  <si>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</si>
  <si>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</si>
  <si>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</si>
  <si>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</si>
  <si>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</si>
  <si>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</si>
  <si>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</si>
  <si>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</si>
  <si>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</si>
  <si>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</si>
  <si>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</si>
  <si>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>Уточненые бюджетные поступления</t>
  </si>
  <si>
    <t>Процент исполнения</t>
  </si>
  <si>
    <t>Исполнение</t>
  </si>
  <si>
    <t>Штрафы, санкции,возмещение ущерба</t>
  </si>
  <si>
    <t>000 1 16 00000 00 0000 000</t>
  </si>
  <si>
    <t>Инициативные платежи</t>
  </si>
  <si>
    <t>000 1 17 15030 00 0000 140</t>
  </si>
  <si>
    <t>Ожидаемое исполнение доходов бюджета сельского поселения "Село Маклино"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</si>
</sst>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 applyProtection="1">
      <alignment horizontal="right" vertical="center"/>
    </xf>
    <xf numFmtId="0" fontId="9" fillId="0" borderId="0" xfId="0" applyFont="1" applyProtection="1"/>
    <xf numFmtId="49" fontId="8" fillId="0" borderId="1" xfId="0" applyNumberFormat="1" applyFont="1" applyBorder="1" applyAlignment="1" applyProtection="1">
      <alignment vertical="center"/>
    </xf>
    <xf numFmtId="164" fontId="4" fillId="0" borderId="1" xfId="0" applyNumberFormat="1" applyFont="1" applyFill="1" applyBorder="1" applyAlignment="1">
      <alignment horizontal="right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>
      <alignment horizontal="right" wrapText="1"/>
    </xf>
    <xf numFmtId="4" fontId="9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3" fontId="5" fillId="0" borderId="1" xfId="0" applyNumberFormat="1" applyFont="1" applyBorder="1" applyAlignment="1">
      <alignment vertical="center" wrapText="1"/>
    </xf>
    <xf numFmtId="43" fontId="4" fillId="0" borderId="1" xfId="0" applyNumberFormat="1" applyFont="1" applyBorder="1" applyAlignment="1">
      <alignment vertical="center" wrapText="1"/>
    </xf>
    <xf numFmtId="4" fontId="8" fillId="0" borderId="1" xfId="0" applyNumberFormat="1" applyFont="1" applyFill="1" applyBorder="1" applyAlignment="1" applyProtection="1">
      <alignment vertical="center" wrapText="1"/>
    </xf>
    <xf numFmtId="4" fontId="8" fillId="0" borderId="1" xfId="0" applyNumberFormat="1" applyFont="1" applyBorder="1" applyAlignment="1" applyProtection="1">
      <alignment horizontal="righ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view="pageLayout" topLeftCell="A49" zoomScale="90" zoomScaleNormal="80" zoomScalePageLayoutView="90" workbookViewId="0">
      <selection activeCell="B63" sqref="B63"/>
    </sheetView>
  </sheetViews>
  <sheetFormatPr defaultRowHeight="15" x14ac:dyDescent="0.25"/>
  <cols>
    <col min="1" max="1" width="62.7109375" customWidth="1"/>
    <col min="2" max="2" width="35.140625" customWidth="1"/>
    <col min="3" max="3" width="20.7109375" customWidth="1"/>
    <col min="4" max="4" width="22" customWidth="1"/>
    <col min="5" max="5" width="14" customWidth="1"/>
  </cols>
  <sheetData>
    <row r="1" spans="1:5" ht="53.25" customHeight="1" x14ac:dyDescent="0.25">
      <c r="A1" s="3"/>
      <c r="B1" s="33"/>
      <c r="C1" s="33"/>
      <c r="D1" s="33"/>
    </row>
    <row r="2" spans="1:5" ht="43.5" customHeight="1" x14ac:dyDescent="0.25">
      <c r="A2" s="7"/>
      <c r="B2" s="7"/>
      <c r="C2" s="17"/>
      <c r="D2" s="7"/>
    </row>
    <row r="3" spans="1:5" ht="65.45" customHeight="1" x14ac:dyDescent="0.25">
      <c r="A3" s="32" t="s">
        <v>37</v>
      </c>
      <c r="B3" s="32"/>
      <c r="C3" s="32"/>
      <c r="D3" s="32"/>
    </row>
    <row r="4" spans="1:5" ht="21" customHeight="1" x14ac:dyDescent="0.25">
      <c r="D4" s="4" t="s">
        <v>6</v>
      </c>
    </row>
    <row r="5" spans="1:5" ht="54" customHeight="1" x14ac:dyDescent="0.25">
      <c r="A5" s="8" t="s">
        <v>0</v>
      </c>
      <c r="B5" s="8" t="s">
        <v>10</v>
      </c>
      <c r="C5" s="8" t="s">
        <v>30</v>
      </c>
      <c r="D5" s="8" t="s">
        <v>32</v>
      </c>
      <c r="E5" s="18" t="s">
        <v>31</v>
      </c>
    </row>
    <row r="6" spans="1:5" ht="23.25" customHeight="1" x14ac:dyDescent="0.3">
      <c r="A6" s="9" t="s">
        <v>1</v>
      </c>
      <c r="B6" s="10"/>
      <c r="C6" s="24">
        <f>C7+C22</f>
        <v>23805693.699999999</v>
      </c>
      <c r="D6" s="22">
        <f>D7+D22</f>
        <v>20503525.43</v>
      </c>
      <c r="E6" s="28">
        <f>D6/C6*100</f>
        <v>86.12866185873844</v>
      </c>
    </row>
    <row r="7" spans="1:5" ht="22.15" customHeight="1" x14ac:dyDescent="0.3">
      <c r="A7" s="11" t="s">
        <v>9</v>
      </c>
      <c r="B7" s="6" t="s">
        <v>11</v>
      </c>
      <c r="C7" s="25">
        <f>C8+C17</f>
        <v>17682582</v>
      </c>
      <c r="D7" s="12">
        <f>D8+D17</f>
        <v>14812669.550000001</v>
      </c>
      <c r="E7" s="28">
        <f t="shared" ref="E7:E22" si="0">D7/C7*100</f>
        <v>83.769833783324174</v>
      </c>
    </row>
    <row r="8" spans="1:5" ht="22.9" customHeight="1" x14ac:dyDescent="0.3">
      <c r="A8" s="11" t="s">
        <v>8</v>
      </c>
      <c r="B8" s="5"/>
      <c r="C8" s="25">
        <f>C9+C11+C14</f>
        <v>17621509</v>
      </c>
      <c r="D8" s="13">
        <f>D9+D11+D14</f>
        <v>14764434</v>
      </c>
      <c r="E8" s="28">
        <f t="shared" si="0"/>
        <v>83.786433954095529</v>
      </c>
    </row>
    <row r="9" spans="1:5" ht="19.149999999999999" customHeight="1" x14ac:dyDescent="0.3">
      <c r="A9" s="11" t="s">
        <v>5</v>
      </c>
      <c r="B9" s="6" t="s">
        <v>12</v>
      </c>
      <c r="C9" s="25">
        <f>C10</f>
        <v>2146509</v>
      </c>
      <c r="D9" s="13">
        <f>D10</f>
        <v>3223934</v>
      </c>
      <c r="E9" s="28">
        <f t="shared" si="0"/>
        <v>150.19429222053111</v>
      </c>
    </row>
    <row r="10" spans="1:5" ht="21" customHeight="1" x14ac:dyDescent="0.3">
      <c r="A10" s="14" t="s">
        <v>4</v>
      </c>
      <c r="B10" s="5" t="s">
        <v>13</v>
      </c>
      <c r="C10" s="26">
        <v>2146509</v>
      </c>
      <c r="D10" s="15">
        <v>3223934</v>
      </c>
      <c r="E10" s="27">
        <f t="shared" si="0"/>
        <v>150.19429222053111</v>
      </c>
    </row>
    <row r="11" spans="1:5" ht="19.899999999999999" customHeight="1" x14ac:dyDescent="0.3">
      <c r="A11" s="11" t="s">
        <v>16</v>
      </c>
      <c r="B11" s="6" t="s">
        <v>19</v>
      </c>
      <c r="C11" s="25">
        <f>C12+C13</f>
        <v>7525000</v>
      </c>
      <c r="D11" s="13">
        <f>D12+D13</f>
        <v>4735500</v>
      </c>
      <c r="E11" s="28">
        <f t="shared" si="0"/>
        <v>62.930232558139529</v>
      </c>
    </row>
    <row r="12" spans="1:5" ht="37.5" x14ac:dyDescent="0.3">
      <c r="A12" s="14" t="s">
        <v>17</v>
      </c>
      <c r="B12" s="5" t="s">
        <v>20</v>
      </c>
      <c r="C12" s="26">
        <v>7524000</v>
      </c>
      <c r="D12" s="16">
        <v>4735000</v>
      </c>
      <c r="E12" s="27">
        <f t="shared" si="0"/>
        <v>62.931951089845825</v>
      </c>
    </row>
    <row r="13" spans="1:5" ht="18.600000000000001" customHeight="1" x14ac:dyDescent="0.3">
      <c r="A13" s="14" t="s">
        <v>18</v>
      </c>
      <c r="B13" s="5" t="s">
        <v>21</v>
      </c>
      <c r="C13" s="26">
        <v>1000</v>
      </c>
      <c r="D13" s="16">
        <v>500</v>
      </c>
      <c r="E13" s="27"/>
    </row>
    <row r="14" spans="1:5" ht="21" customHeight="1" x14ac:dyDescent="0.3">
      <c r="A14" s="11" t="s">
        <v>22</v>
      </c>
      <c r="B14" s="6" t="s">
        <v>25</v>
      </c>
      <c r="C14" s="25">
        <f>C15+C16</f>
        <v>7950000</v>
      </c>
      <c r="D14" s="13">
        <f>D15+D16</f>
        <v>6805000</v>
      </c>
      <c r="E14" s="28">
        <f t="shared" si="0"/>
        <v>85.59748427672956</v>
      </c>
    </row>
    <row r="15" spans="1:5" ht="23.25" customHeight="1" x14ac:dyDescent="0.3">
      <c r="A15" s="14" t="s">
        <v>24</v>
      </c>
      <c r="B15" s="5" t="s">
        <v>26</v>
      </c>
      <c r="C15" s="26">
        <v>1000000</v>
      </c>
      <c r="D15" s="16">
        <v>802000</v>
      </c>
      <c r="E15" s="27">
        <f t="shared" si="0"/>
        <v>80.2</v>
      </c>
    </row>
    <row r="16" spans="1:5" ht="22.5" customHeight="1" x14ac:dyDescent="0.3">
      <c r="A16" s="14" t="s">
        <v>27</v>
      </c>
      <c r="B16" s="5" t="s">
        <v>23</v>
      </c>
      <c r="C16" s="26">
        <v>6950000</v>
      </c>
      <c r="D16" s="16">
        <v>6003000</v>
      </c>
      <c r="E16" s="27">
        <f t="shared" si="0"/>
        <v>86.374100719424462</v>
      </c>
    </row>
    <row r="17" spans="1:5" ht="20.45" customHeight="1" x14ac:dyDescent="0.3">
      <c r="A17" s="11" t="s">
        <v>7</v>
      </c>
      <c r="B17" s="5"/>
      <c r="C17" s="25">
        <f>C21</f>
        <v>61073</v>
      </c>
      <c r="D17" s="13">
        <f>D20+D21+D18:E18</f>
        <v>48235.55</v>
      </c>
      <c r="E17" s="27">
        <f t="shared" si="0"/>
        <v>78.980154896599146</v>
      </c>
    </row>
    <row r="18" spans="1:5" ht="38.450000000000003" customHeight="1" x14ac:dyDescent="0.3">
      <c r="A18" s="14" t="s">
        <v>2</v>
      </c>
      <c r="B18" s="31" t="s">
        <v>14</v>
      </c>
      <c r="C18" s="26"/>
      <c r="D18" s="16">
        <v>0</v>
      </c>
      <c r="E18" s="27"/>
    </row>
    <row r="19" spans="1:5" ht="38.450000000000003" hidden="1" customHeight="1" x14ac:dyDescent="0.3">
      <c r="A19" s="14" t="s">
        <v>28</v>
      </c>
      <c r="B19" s="5" t="s">
        <v>29</v>
      </c>
      <c r="C19" s="26"/>
      <c r="D19" s="16">
        <v>0</v>
      </c>
      <c r="E19" s="28" t="e">
        <f t="shared" si="0"/>
        <v>#DIV/0!</v>
      </c>
    </row>
    <row r="20" spans="1:5" s="20" customFormat="1" ht="38.450000000000003" customHeight="1" x14ac:dyDescent="0.3">
      <c r="A20" s="21" t="s">
        <v>33</v>
      </c>
      <c r="B20" s="23" t="s">
        <v>34</v>
      </c>
      <c r="C20" s="19"/>
      <c r="D20" s="29">
        <v>6000</v>
      </c>
      <c r="E20" s="27"/>
    </row>
    <row r="21" spans="1:5" s="20" customFormat="1" ht="38.450000000000003" customHeight="1" x14ac:dyDescent="0.3">
      <c r="A21" s="21" t="s">
        <v>35</v>
      </c>
      <c r="B21" s="23" t="s">
        <v>36</v>
      </c>
      <c r="C21" s="30">
        <v>61073</v>
      </c>
      <c r="D21" s="29">
        <v>42235.55</v>
      </c>
      <c r="E21" s="27"/>
    </row>
    <row r="22" spans="1:5" ht="30.6" customHeight="1" x14ac:dyDescent="0.3">
      <c r="A22" s="11" t="s">
        <v>3</v>
      </c>
      <c r="B22" s="6" t="s">
        <v>15</v>
      </c>
      <c r="C22" s="25">
        <v>6123111.7000000002</v>
      </c>
      <c r="D22" s="13">
        <v>5690855.8799999999</v>
      </c>
      <c r="E22" s="27">
        <f t="shared" si="0"/>
        <v>92.940585748256069</v>
      </c>
    </row>
    <row r="23" spans="1:5" ht="16.5" x14ac:dyDescent="0.25">
      <c r="A23" s="1"/>
      <c r="B23" s="1"/>
      <c r="C23" s="1"/>
      <c r="D23" s="2"/>
    </row>
  </sheetData>
  <mergeCells count="2">
    <mergeCell ref="A3:D3"/>
    <mergeCell ref="B1:D1"/>
  </mergeCells>
  <printOptions horizontalCentered="1"/>
  <pageMargins left="0.43307086614173229" right="0.23622047244094491" top="0.74803149606299213" bottom="7.1759259259259259E-3" header="0.51181102362204722" footer="0.31496062992125984"/>
  <pageSetup paperSize="9" scale="62" firstPageNumber="38" orientation="portrait" useFirstPageNumber="1" r:id="rId1"/>
  <headerFooter>
    <oddHeader xml:space="preserve">&amp;R
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2024-11-16T13:14:42Z</cp:lastPrinted>
  <dcterms:created xsi:type="dcterms:W3CDTF">2017-10-23T09:06:05Z</dcterms:created>
  <dcterms:modified xsi:type="dcterms:W3CDTF">2024-11-16T13:16:16Z</dcterms:modified>
</cp:coreProperties>
</file>